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se Castillo Files\Transparency\Combined raw data\"/>
    </mc:Choice>
  </mc:AlternateContent>
  <bookViews>
    <workbookView xWindow="0" yWindow="0" windowWidth="21840" windowHeight="9405" firstSheet="2" activeTab="7"/>
  </bookViews>
  <sheets>
    <sheet name="FYE2016" sheetId="11" r:id="rId1"/>
    <sheet name="Gen Fund Budget Summary " sheetId="16" r:id="rId2"/>
    <sheet name="Dept  Summary" sheetId="19" r:id="rId3"/>
    <sheet name="Gen Fd Detail" sheetId="18" r:id="rId4"/>
    <sheet name="VRF 2013 Bonds" sheetId="20" r:id="rId5"/>
    <sheet name="CPF-VRFs" sheetId="21" r:id="rId6"/>
    <sheet name="Bond Const Fund - 2013 Issue" sheetId="22" r:id="rId7"/>
    <sheet name="2016 Bond Series" sheetId="23" r:id="rId8"/>
  </sheets>
  <externalReferences>
    <externalReference r:id="rId9"/>
    <externalReference r:id="rId10"/>
  </externalReferences>
  <definedNames>
    <definedName name="cm" localSheetId="2">#REF!</definedName>
    <definedName name="cm" localSheetId="3">#REF!</definedName>
    <definedName name="cm">#REF!</definedName>
    <definedName name="_xlnm.Database">'[1]Access Control'!$A$2:$F$30</definedName>
    <definedName name="Departments">'[1]Access Control'!$H$4:$H$5</definedName>
    <definedName name="Excel_BuiltIn_Print_Area_0" localSheetId="2">#REF!</definedName>
    <definedName name="Excel_BuiltIn_Print_Area_0" localSheetId="3">#REF!</definedName>
    <definedName name="Excel_BuiltIn_Print_Area_0">#REF!</definedName>
    <definedName name="Excel_BuiltIn_Print_Titles_0">NA()</definedName>
    <definedName name="Floor_1">'[1]Access Control'!$I$4:$I$5</definedName>
    <definedName name="Floor_2">'[1]Access Control'!$J$4:$J$5</definedName>
    <definedName name="Floor_3">'[1]Access Control'!$K$4:$K$5</definedName>
    <definedName name="FY_2008">'[1]Access Control'!$M$4:$M$5</definedName>
    <definedName name="FY_2009">'[1]Access Control'!$N$4:$N$5</definedName>
    <definedName name="FY_2010">'[1]Access Control'!$O$4:$O$5</definedName>
    <definedName name="FY_2011">'[1]Access Control'!$P$4:$P$5</definedName>
    <definedName name="FY_2012">'[1]Access Control'!$Q$4:$Q$5</definedName>
    <definedName name="new">#REF!</definedName>
    <definedName name="_xlnm.Print_Area" localSheetId="2">'Dept  Summary'!$A$1:$H$55</definedName>
    <definedName name="_xlnm.Print_Area" localSheetId="0">'FYE2016'!$A$1:$AA$41</definedName>
    <definedName name="_xlnm.Print_Area" localSheetId="3">'Gen Fd Detail'!$A$1:$H$82</definedName>
    <definedName name="_xlnm.Print_Area" localSheetId="1">'Gen Fund Budget Summary '!$A$1:$I$99</definedName>
    <definedName name="_xlnm.Print_Area" localSheetId="4">'VRF 2013 Bonds'!$A$1:$J$43</definedName>
    <definedName name="_xlnm.Print_Area">#REF!</definedName>
    <definedName name="Print_Area1" localSheetId="2">#REF!</definedName>
    <definedName name="Print_Area1" localSheetId="3">#REF!</definedName>
    <definedName name="Print_Area1">#REF!</definedName>
    <definedName name="_xlnm.Print_Titles" localSheetId="3">'Gen Fd Detail'!$1:$8</definedName>
    <definedName name="_xlnm.Print_Titles" localSheetId="1">'Gen Fund Budget Summary '!$1:$8</definedName>
    <definedName name="_xlnm.Print_Titles">#N/A</definedName>
  </definedNames>
  <calcPr calcId="152511"/>
  <customWorkbookViews>
    <customWorkbookView name="MIS - Personal View" guid="{E5C88DA0-20E2-11D3-BE7E-006097F06D00}" mergeInterval="0" personalView="1" maximized="1" windowWidth="796" windowHeight="412" activeSheetId="2" showComments="commNone"/>
  </customWorkbookViews>
</workbook>
</file>

<file path=xl/calcChain.xml><?xml version="1.0" encoding="utf-8"?>
<calcChain xmlns="http://schemas.openxmlformats.org/spreadsheetml/2006/main">
  <c r="B20" i="23" l="1"/>
  <c r="D20" i="23"/>
  <c r="F20" i="23"/>
  <c r="H20" i="23"/>
  <c r="B29" i="23"/>
  <c r="D29" i="23"/>
  <c r="D38" i="23" s="1"/>
  <c r="F29" i="23"/>
  <c r="F38" i="23" s="1"/>
  <c r="B36" i="23"/>
  <c r="D36" i="23"/>
  <c r="F36" i="23"/>
  <c r="B38" i="23"/>
  <c r="H38" i="23"/>
  <c r="B47" i="23"/>
  <c r="D47" i="23"/>
  <c r="F47" i="23"/>
  <c r="H47" i="23"/>
  <c r="B49" i="23"/>
  <c r="F14" i="23" s="1"/>
  <c r="B20" i="22"/>
  <c r="D20" i="22"/>
  <c r="F20" i="22"/>
  <c r="H20" i="22"/>
  <c r="B27" i="22"/>
  <c r="D27" i="22"/>
  <c r="D44" i="22" s="1"/>
  <c r="F27" i="22"/>
  <c r="H27" i="22"/>
  <c r="B35" i="22"/>
  <c r="B44" i="22" s="1"/>
  <c r="F35" i="22"/>
  <c r="F44" i="22" s="1"/>
  <c r="B42" i="22"/>
  <c r="D42" i="22"/>
  <c r="F42" i="22"/>
  <c r="H42" i="22"/>
  <c r="H44" i="22"/>
  <c r="B51" i="22"/>
  <c r="D51" i="22"/>
  <c r="F51" i="22"/>
  <c r="H51" i="22"/>
  <c r="H46" i="21"/>
  <c r="F46" i="21"/>
  <c r="D46" i="21"/>
  <c r="B46" i="21"/>
  <c r="H36" i="21"/>
  <c r="H38" i="21" s="1"/>
  <c r="F36" i="21"/>
  <c r="D36" i="21"/>
  <c r="D38" i="21" s="1"/>
  <c r="D48" i="21" s="1"/>
  <c r="B36" i="21"/>
  <c r="B38" i="21" s="1"/>
  <c r="B48" i="21" s="1"/>
  <c r="F14" i="21" s="1"/>
  <c r="F48" i="21" s="1"/>
  <c r="H14" i="21" s="1"/>
  <c r="H48" i="21" s="1"/>
  <c r="F29" i="21"/>
  <c r="F38" i="21" s="1"/>
  <c r="B29" i="21"/>
  <c r="H20" i="21"/>
  <c r="F20" i="21"/>
  <c r="D20" i="21"/>
  <c r="B20" i="21"/>
  <c r="H38" i="20"/>
  <c r="F38" i="20"/>
  <c r="D38" i="20"/>
  <c r="B38" i="20"/>
  <c r="H28" i="20"/>
  <c r="H30" i="20" s="1"/>
  <c r="F28" i="20"/>
  <c r="F30" i="20" s="1"/>
  <c r="D28" i="20"/>
  <c r="D30" i="20" s="1"/>
  <c r="B28" i="20"/>
  <c r="B30" i="20" s="1"/>
  <c r="H20" i="20"/>
  <c r="F20" i="20"/>
  <c r="D20" i="20"/>
  <c r="D40" i="20" s="1"/>
  <c r="B20" i="20"/>
  <c r="B40" i="20" s="1"/>
  <c r="F14" i="20" s="1"/>
  <c r="F40" i="20" s="1"/>
  <c r="H14" i="20" s="1"/>
  <c r="H40" i="20" s="1"/>
  <c r="F49" i="23" l="1"/>
  <c r="H14" i="23" s="1"/>
  <c r="H49" i="23" s="1"/>
  <c r="D49" i="23"/>
  <c r="D53" i="22"/>
  <c r="B53" i="22"/>
  <c r="F14" i="22" s="1"/>
  <c r="F53" i="22" s="1"/>
  <c r="H14" i="22" s="1"/>
  <c r="H53" i="22" s="1"/>
  <c r="H23" i="19"/>
  <c r="G23" i="19"/>
  <c r="F23" i="19"/>
  <c r="E23" i="19"/>
  <c r="H16" i="19"/>
  <c r="H18" i="19" s="1"/>
  <c r="G16" i="19"/>
  <c r="G18" i="19" s="1"/>
  <c r="F16" i="19"/>
  <c r="F18" i="19" s="1"/>
  <c r="E16" i="19"/>
  <c r="E18" i="19" s="1"/>
  <c r="H79" i="18" l="1"/>
  <c r="G79" i="18"/>
  <c r="F79" i="18"/>
  <c r="E79" i="18"/>
  <c r="E81" i="18" s="1"/>
  <c r="H73" i="18"/>
  <c r="G73" i="18"/>
  <c r="F73" i="18"/>
  <c r="H69" i="18"/>
  <c r="G69" i="18"/>
  <c r="F69" i="18"/>
  <c r="E69" i="18"/>
  <c r="H45" i="18"/>
  <c r="G45" i="18"/>
  <c r="F45" i="18"/>
  <c r="E45" i="18"/>
  <c r="F35" i="18"/>
  <c r="F40" i="18" s="1"/>
  <c r="F81" i="18" s="1"/>
  <c r="H33" i="18"/>
  <c r="G33" i="18"/>
  <c r="F33" i="18"/>
  <c r="H25" i="18"/>
  <c r="G25" i="18"/>
  <c r="F25" i="18"/>
  <c r="H18" i="18"/>
  <c r="H35" i="18" s="1"/>
  <c r="G18" i="18"/>
  <c r="G35" i="18" s="1"/>
  <c r="G40" i="18" s="1"/>
  <c r="G81" i="18" s="1"/>
  <c r="F18" i="18"/>
  <c r="H37" i="18" l="1"/>
  <c r="H40" i="18"/>
  <c r="H81" i="18" s="1"/>
  <c r="I140" i="16" l="1"/>
  <c r="G140" i="16"/>
  <c r="E140" i="16"/>
  <c r="C140" i="16"/>
  <c r="C95" i="16"/>
  <c r="C97" i="16" s="1"/>
  <c r="I90" i="16"/>
  <c r="G90" i="16"/>
  <c r="E90" i="16"/>
  <c r="C90" i="16"/>
  <c r="I75" i="16"/>
  <c r="I77" i="16" s="1"/>
  <c r="G75" i="16"/>
  <c r="G77" i="16" s="1"/>
  <c r="E75" i="16"/>
  <c r="E77" i="16" s="1"/>
  <c r="C75" i="16"/>
  <c r="C77" i="16" s="1"/>
  <c r="I34" i="16"/>
  <c r="G34" i="16"/>
  <c r="E34" i="16"/>
  <c r="C34" i="16"/>
  <c r="I29" i="16"/>
  <c r="I84" i="16" s="1"/>
  <c r="G29" i="16"/>
  <c r="G84" i="16" s="1"/>
  <c r="C29" i="16"/>
  <c r="C84" i="16" s="1"/>
  <c r="H28" i="16"/>
  <c r="F28" i="16"/>
  <c r="E28" i="16"/>
  <c r="D28" i="16"/>
  <c r="C28" i="16"/>
  <c r="H27" i="16"/>
  <c r="F27" i="16"/>
  <c r="E27" i="16"/>
  <c r="E29" i="16" s="1"/>
  <c r="D27" i="16"/>
  <c r="C27" i="16"/>
  <c r="H26" i="16"/>
  <c r="F26" i="16"/>
  <c r="D26" i="16"/>
  <c r="H25" i="16"/>
  <c r="F25" i="16"/>
  <c r="D25" i="16"/>
  <c r="H24" i="16"/>
  <c r="F24" i="16"/>
  <c r="D24" i="16"/>
  <c r="I20" i="16"/>
  <c r="G20" i="16"/>
  <c r="E20" i="16"/>
  <c r="C20" i="16"/>
  <c r="E84" i="16" l="1"/>
  <c r="E36" i="16"/>
  <c r="E39" i="16" s="1"/>
  <c r="E80" i="16" s="1"/>
  <c r="E82" i="16" s="1"/>
  <c r="E87" i="16" s="1"/>
  <c r="G36" i="16"/>
  <c r="G39" i="16" s="1"/>
  <c r="G80" i="16" s="1"/>
  <c r="I36" i="16"/>
  <c r="I39" i="16" s="1"/>
  <c r="I80" i="16" s="1"/>
  <c r="C36" i="16"/>
  <c r="C39" i="16" s="1"/>
  <c r="C80" i="16" s="1"/>
  <c r="C82" i="16" s="1"/>
  <c r="G10" i="16" l="1"/>
  <c r="G82" i="16" s="1"/>
  <c r="C87" i="16"/>
  <c r="I10" i="16" l="1"/>
  <c r="I82" i="16" s="1"/>
  <c r="I87" i="16" s="1"/>
  <c r="G87" i="16"/>
  <c r="X38" i="11" l="1"/>
  <c r="R38" i="11"/>
  <c r="P38" i="11"/>
  <c r="N38" i="11"/>
  <c r="K38" i="11"/>
  <c r="I38" i="11"/>
  <c r="G38" i="11"/>
  <c r="E38" i="11"/>
  <c r="C38" i="11"/>
  <c r="T36" i="11"/>
  <c r="Z36" i="11" s="1"/>
  <c r="Z35" i="11"/>
  <c r="T35" i="11"/>
  <c r="V35" i="11" s="1"/>
  <c r="Z34" i="11"/>
  <c r="V34" i="11"/>
  <c r="T34" i="11"/>
  <c r="T33" i="11"/>
  <c r="Z33" i="11" s="1"/>
  <c r="T32" i="11"/>
  <c r="Z32" i="11" s="1"/>
  <c r="Z31" i="11"/>
  <c r="T31" i="11"/>
  <c r="V31" i="11" s="1"/>
  <c r="Z30" i="11"/>
  <c r="V30" i="11"/>
  <c r="T30" i="11"/>
  <c r="X27" i="11"/>
  <c r="R27" i="11"/>
  <c r="P27" i="11"/>
  <c r="N27" i="11"/>
  <c r="K27" i="11"/>
  <c r="I27" i="11"/>
  <c r="G27" i="11"/>
  <c r="E27" i="11"/>
  <c r="C27" i="11"/>
  <c r="T25" i="11"/>
  <c r="T27" i="11" s="1"/>
  <c r="Z27" i="11" s="1"/>
  <c r="X22" i="11"/>
  <c r="R22" i="11"/>
  <c r="P22" i="11"/>
  <c r="N22" i="11"/>
  <c r="K22" i="11"/>
  <c r="I22" i="11"/>
  <c r="G22" i="11"/>
  <c r="E22" i="11"/>
  <c r="C22" i="11"/>
  <c r="T20" i="11"/>
  <c r="Z20" i="11" s="1"/>
  <c r="Z19" i="11"/>
  <c r="T19" i="11"/>
  <c r="V19" i="11" s="1"/>
  <c r="Z18" i="11"/>
  <c r="V18" i="11"/>
  <c r="T18" i="11"/>
  <c r="T17" i="11"/>
  <c r="Z17" i="11" s="1"/>
  <c r="Z22" i="11" s="1"/>
  <c r="X13" i="11"/>
  <c r="X40" i="11" s="1"/>
  <c r="T13" i="11"/>
  <c r="Z13" i="11" s="1"/>
  <c r="R13" i="11"/>
  <c r="R40" i="11" s="1"/>
  <c r="P13" i="11"/>
  <c r="P40" i="11" s="1"/>
  <c r="N13" i="11"/>
  <c r="N40" i="11" s="1"/>
  <c r="K13" i="11"/>
  <c r="K40" i="11" s="1"/>
  <c r="I13" i="11"/>
  <c r="I40" i="11" s="1"/>
  <c r="G13" i="11"/>
  <c r="G40" i="11" s="1"/>
  <c r="E13" i="11"/>
  <c r="E40" i="11" s="1"/>
  <c r="C13" i="11"/>
  <c r="C40" i="11" s="1"/>
  <c r="T11" i="11"/>
  <c r="Z11" i="11" s="1"/>
  <c r="Z38" i="11" l="1"/>
  <c r="T38" i="11"/>
  <c r="V25" i="11"/>
  <c r="V27" i="11" s="1"/>
  <c r="V33" i="11"/>
  <c r="T22" i="11"/>
  <c r="V17" i="11"/>
  <c r="V22" i="11" s="1"/>
  <c r="V11" i="11"/>
  <c r="V13" i="11" s="1"/>
  <c r="V20" i="11"/>
  <c r="Z25" i="11"/>
  <c r="Z40" i="11" s="1"/>
  <c r="V32" i="11"/>
  <c r="V38" i="11" s="1"/>
  <c r="V36" i="11"/>
  <c r="T40" i="11"/>
  <c r="V40" i="11" l="1"/>
</calcChain>
</file>

<file path=xl/sharedStrings.xml><?xml version="1.0" encoding="utf-8"?>
<sst xmlns="http://schemas.openxmlformats.org/spreadsheetml/2006/main" count="374" uniqueCount="241">
  <si>
    <t>Actual</t>
  </si>
  <si>
    <t>Budget</t>
  </si>
  <si>
    <t>Estimated</t>
  </si>
  <si>
    <t xml:space="preserve"> </t>
  </si>
  <si>
    <t>Adj. Budget</t>
  </si>
  <si>
    <t xml:space="preserve">  Supplies</t>
  </si>
  <si>
    <t xml:space="preserve">  Capital Outlay</t>
  </si>
  <si>
    <t xml:space="preserve">  Maintenance</t>
  </si>
  <si>
    <t>Overtime</t>
  </si>
  <si>
    <t>Vehicle Allowance</t>
  </si>
  <si>
    <t>Phone Allowance</t>
  </si>
  <si>
    <t>Office Supplies</t>
  </si>
  <si>
    <t>2 - Laptops &amp; Accessories @ $1800</t>
  </si>
  <si>
    <t>Desk, Chair &amp; Accessories</t>
  </si>
  <si>
    <t>Temporary Employees</t>
  </si>
  <si>
    <t>Project Management Software</t>
  </si>
  <si>
    <t>Printing</t>
  </si>
  <si>
    <t>Postage/FedEx/Courier Services</t>
  </si>
  <si>
    <t>Hidalgo County Regional Mobility Authority</t>
  </si>
  <si>
    <t>General Fund Budget Summary</t>
  </si>
  <si>
    <t>2014</t>
  </si>
  <si>
    <t>Revenues</t>
  </si>
  <si>
    <t>Vehicle Registration Fees</t>
  </si>
  <si>
    <t xml:space="preserve">  Total Revenues</t>
  </si>
  <si>
    <t>Expenditures</t>
  </si>
  <si>
    <t xml:space="preserve">  Total Expenditures</t>
  </si>
  <si>
    <t>Beginning Working Capital</t>
  </si>
  <si>
    <t>Ending Working Capital</t>
  </si>
  <si>
    <t>No. of Days of Operating Expenditures</t>
  </si>
  <si>
    <t xml:space="preserve">  in Working Capital</t>
  </si>
  <si>
    <t>Bond Coverage Ratio</t>
  </si>
  <si>
    <t>Operating Expenditures per Day</t>
  </si>
  <si>
    <t>X</t>
  </si>
  <si>
    <t>Total Expenditures</t>
  </si>
  <si>
    <t>Interest Income</t>
  </si>
  <si>
    <t>Other Financing Sources (Uses):</t>
  </si>
  <si>
    <t xml:space="preserve">  Total Other Financing Sources (Uses)</t>
  </si>
  <si>
    <t>Net Increase (Decrease) After Other</t>
  </si>
  <si>
    <t xml:space="preserve">  Financing Sources (Uses)</t>
  </si>
  <si>
    <t>Net Increase (Decrease) Before Other</t>
  </si>
  <si>
    <t>Exempt</t>
  </si>
  <si>
    <t xml:space="preserve">  Executive Director</t>
  </si>
  <si>
    <t xml:space="preserve">  Total Exempt</t>
  </si>
  <si>
    <t>Non-Exempt</t>
  </si>
  <si>
    <t xml:space="preserve">  Total Non-Exempt</t>
  </si>
  <si>
    <t>Part Time - Chief Financial Officer</t>
  </si>
  <si>
    <t>Other</t>
  </si>
  <si>
    <t xml:space="preserve">  Total Other</t>
  </si>
  <si>
    <t>Sub-Total</t>
  </si>
  <si>
    <t>Administrative Fee</t>
  </si>
  <si>
    <t>Benefits @ 20%</t>
  </si>
  <si>
    <t>COMPENSATION</t>
  </si>
  <si>
    <t>SUPPLIES</t>
  </si>
  <si>
    <t>OTHER SERVICES &amp; CHARGES</t>
  </si>
  <si>
    <t>Training</t>
  </si>
  <si>
    <t>Travel</t>
  </si>
  <si>
    <t>Insurance - E&amp;O</t>
  </si>
  <si>
    <t>Insurance - Surety</t>
  </si>
  <si>
    <t>Rental - Office Equipment</t>
  </si>
  <si>
    <t>Rental - Office</t>
  </si>
  <si>
    <t>Contractual Adm/IT Services</t>
  </si>
  <si>
    <t>Contractual Website Services</t>
  </si>
  <si>
    <t xml:space="preserve">  Total Other Services &amp; Charges</t>
  </si>
  <si>
    <t>MAINTENANCE</t>
  </si>
  <si>
    <t>CAPITAL OUTLAY</t>
  </si>
  <si>
    <t xml:space="preserve">  Personnel Services</t>
  </si>
  <si>
    <t xml:space="preserve">  Other Services and Charges</t>
  </si>
  <si>
    <t>Transfers-In (Out)</t>
  </si>
  <si>
    <t xml:space="preserve"> Debt Service Fund - VRF 2013 Bonds</t>
  </si>
  <si>
    <t>Administration</t>
  </si>
  <si>
    <t xml:space="preserve"> Debt Service Fund - TxDOT Reimb Bonds</t>
  </si>
  <si>
    <t xml:space="preserve"> Capital Projects Fund - SIB Loan</t>
  </si>
  <si>
    <t xml:space="preserve"> Debt Service Fund - SIB Loan</t>
  </si>
  <si>
    <t xml:space="preserve">  Total Administration Expenditures</t>
  </si>
  <si>
    <t>Toll Operations Expense--Net</t>
  </si>
  <si>
    <t>Operatons</t>
  </si>
  <si>
    <t>SH 365</t>
  </si>
  <si>
    <t>IBTC</t>
  </si>
  <si>
    <t>2015</t>
  </si>
  <si>
    <t>Consulting</t>
  </si>
  <si>
    <t>Working Capital Calc</t>
  </si>
  <si>
    <t>Current Assets per Audited F/S</t>
  </si>
  <si>
    <t>Current Liabilities per Audited F/S</t>
  </si>
  <si>
    <t>Working Capital -- Unadjusted</t>
  </si>
  <si>
    <t>Plus:  Debt Service Fund per Audited F/s</t>
  </si>
  <si>
    <t>Working Capital -- As Adjusted</t>
  </si>
  <si>
    <t xml:space="preserve"> Debt Service Fund - Toll Rev Bonds</t>
  </si>
  <si>
    <t xml:space="preserve"> Capital Projects Fund - Toll Rev Bonds</t>
  </si>
  <si>
    <t xml:space="preserve">  VRF Series 2013 Bonds</t>
  </si>
  <si>
    <t xml:space="preserve"> Capital Projects Fund - TxDOT Reimb Bonds</t>
  </si>
  <si>
    <t xml:space="preserve">  Capital Projects Fund - Replacement</t>
  </si>
  <si>
    <t>For Fiscal Year Ending December 31, 2016</t>
  </si>
  <si>
    <t>2016</t>
  </si>
  <si>
    <t xml:space="preserve">  Construction Records Keeper</t>
  </si>
  <si>
    <t>Advertising</t>
  </si>
  <si>
    <t>Utilities</t>
  </si>
  <si>
    <t>Insurance - LOC</t>
  </si>
  <si>
    <t>Miscellaneous</t>
  </si>
  <si>
    <t>Permit fees oversize</t>
  </si>
  <si>
    <t>Other income</t>
  </si>
  <si>
    <t>Operations</t>
  </si>
  <si>
    <t>2016 Combined Budget Summary</t>
  </si>
  <si>
    <t>All Funds</t>
  </si>
  <si>
    <t>Beginning</t>
  </si>
  <si>
    <t>Projected</t>
  </si>
  <si>
    <t>Bond/Notes</t>
  </si>
  <si>
    <t>Transfers</t>
  </si>
  <si>
    <t xml:space="preserve">Capital </t>
  </si>
  <si>
    <t xml:space="preserve">Debt </t>
  </si>
  <si>
    <t xml:space="preserve">Total </t>
  </si>
  <si>
    <t>Revenue Over/Under</t>
  </si>
  <si>
    <t>Other Items</t>
  </si>
  <si>
    <t>Net Position</t>
  </si>
  <si>
    <t>Proceeds</t>
  </si>
  <si>
    <t>In</t>
  </si>
  <si>
    <t>Out</t>
  </si>
  <si>
    <t>Outlay</t>
  </si>
  <si>
    <t>Service</t>
  </si>
  <si>
    <t>Appropriations</t>
  </si>
  <si>
    <t>Expenses</t>
  </si>
  <si>
    <t>Working Capital</t>
  </si>
  <si>
    <t>Ending Net Position</t>
  </si>
  <si>
    <t>General Fund</t>
  </si>
  <si>
    <t>Total General Fund</t>
  </si>
  <si>
    <t>Debt Service Funds</t>
  </si>
  <si>
    <t xml:space="preserve">  Senior Lein Vehicle Registration Fee Series 2013</t>
  </si>
  <si>
    <t xml:space="preserve">      Revenue and Refunding Bonds</t>
  </si>
  <si>
    <t xml:space="preserve">  TxDOT Reimbursement Bonds 2015 (SH 365 Seg 1-3 &amp; 4)</t>
  </si>
  <si>
    <t xml:space="preserve">  TxDOT Reimbursement Bonds 2015 (IBTC)</t>
  </si>
  <si>
    <t xml:space="preserve">  Toll Revenue Bonds #1 Series 2015</t>
  </si>
  <si>
    <t>Tota Debt Service Fund</t>
  </si>
  <si>
    <t>Bond Reserve Fund(s)</t>
  </si>
  <si>
    <t>Total Bond Reserve Fund(s)</t>
  </si>
  <si>
    <t>Capital Projects Funds</t>
  </si>
  <si>
    <t xml:space="preserve"> Capital Projects Fund - Funded by VRFs</t>
  </si>
  <si>
    <t>Sales Tax Rev. Bond Constr. (Central Park/Project Gold Star)</t>
  </si>
  <si>
    <t xml:space="preserve"> Capital Projects Fund - Funded by Cities</t>
  </si>
  <si>
    <t xml:space="preserve"> Capital Projects Fund - Funded by State Grants</t>
  </si>
  <si>
    <t xml:space="preserve"> Capital Projects Fund - Bond Construction Fund 2013</t>
  </si>
  <si>
    <t xml:space="preserve"> SIB Loan</t>
  </si>
  <si>
    <t>Bond Construction Bonds Series 2016</t>
  </si>
  <si>
    <t>Total Capital Project Funds</t>
  </si>
  <si>
    <t>TOTALS</t>
  </si>
  <si>
    <t>DEBT SERVICE FUND SUMMARY</t>
  </si>
  <si>
    <t>Fund Balance Summary</t>
  </si>
  <si>
    <t>Beginning Fund Balance</t>
  </si>
  <si>
    <t>Revenues:</t>
  </si>
  <si>
    <t>Intergovernmental</t>
  </si>
  <si>
    <t>Total Revenues</t>
  </si>
  <si>
    <t>Expenditures:</t>
  </si>
  <si>
    <t>Principal</t>
  </si>
  <si>
    <t>Interest Expense</t>
  </si>
  <si>
    <t>Fees</t>
  </si>
  <si>
    <t>Other Financing Sources:</t>
  </si>
  <si>
    <t>Transfers-In from Other Funds</t>
  </si>
  <si>
    <t xml:space="preserve">  General Fund</t>
  </si>
  <si>
    <t>Total Other Financing Sources</t>
  </si>
  <si>
    <t>Ending Fund Balance</t>
  </si>
  <si>
    <t>CAPITAL PROJECT FUNDS BUDGET</t>
  </si>
  <si>
    <t>Capital Project Fund - Funded by VRFs</t>
  </si>
  <si>
    <t>Interest</t>
  </si>
  <si>
    <t>Environmental</t>
  </si>
  <si>
    <t>Design</t>
  </si>
  <si>
    <t>ROW</t>
  </si>
  <si>
    <t>Construction</t>
  </si>
  <si>
    <t xml:space="preserve">  Total SH 365</t>
  </si>
  <si>
    <t xml:space="preserve">  Total IBTC</t>
  </si>
  <si>
    <t>Total Other Financing Sources (Uses)</t>
  </si>
  <si>
    <t xml:space="preserve"> Transfer-in  VRF 13 Bonds (management fee)</t>
  </si>
  <si>
    <t>Transfers-Out other</t>
  </si>
  <si>
    <t xml:space="preserve"> Transfer our Bond Fund</t>
  </si>
  <si>
    <t xml:space="preserve">  Premium Amortization</t>
  </si>
  <si>
    <t xml:space="preserve">  Totals</t>
  </si>
  <si>
    <t xml:space="preserve">  Total Compensation</t>
  </si>
  <si>
    <t>Equipment Repair</t>
  </si>
  <si>
    <t>www.hcrma.net</t>
  </si>
  <si>
    <t>Mission Statement:</t>
  </si>
  <si>
    <t>Department Summary</t>
  </si>
  <si>
    <t>“To provide our customers with a rapid and reliable alternative for the safe and efficient movement of people, goods and services."</t>
  </si>
  <si>
    <t>Expenditure Detail:</t>
  </si>
  <si>
    <t xml:space="preserve">  Land Acquisition Coordinator </t>
  </si>
  <si>
    <t xml:space="preserve">  Chief Auditor/Compliance/Officer</t>
  </si>
  <si>
    <t xml:space="preserve">  Construction  Engineer</t>
  </si>
  <si>
    <t xml:space="preserve">  Executive Assistant</t>
  </si>
  <si>
    <t xml:space="preserve">  Construction Sr. Inspector</t>
  </si>
  <si>
    <t xml:space="preserve">  Construction  Inspector</t>
  </si>
  <si>
    <t xml:space="preserve">Contact Us:  </t>
  </si>
  <si>
    <t>Flor Koll                   Executive Assistant                  P.O. Box 1766               Pharr, TX 78577   (956) 402-4762</t>
  </si>
  <si>
    <t>Accounting &amp; Auditing</t>
  </si>
  <si>
    <t>Dues &amp; Subscriptions</t>
  </si>
  <si>
    <t>Rental - Other</t>
  </si>
  <si>
    <t>Legal Services</t>
  </si>
  <si>
    <t>Penalities &amp; Intererest</t>
  </si>
  <si>
    <t>Bank Sevice Charges</t>
  </si>
  <si>
    <t>Personnel Services</t>
  </si>
  <si>
    <t xml:space="preserve">  Salaries and Wages</t>
  </si>
  <si>
    <t xml:space="preserve">  Employee Benefits</t>
  </si>
  <si>
    <t>incl</t>
  </si>
  <si>
    <t>Supplies</t>
  </si>
  <si>
    <t>Other Services and Charges</t>
  </si>
  <si>
    <t>Maintenance</t>
  </si>
  <si>
    <t>Operations Subtotal</t>
  </si>
  <si>
    <t>PERSONNEL</t>
  </si>
  <si>
    <t>Part-Time</t>
  </si>
  <si>
    <t>Total Positions Authorized</t>
  </si>
  <si>
    <t xml:space="preserve">MAJOR FY 2016 GOALS </t>
  </si>
  <si>
    <t>Flor Koll                    Executive Assistant                 P.O. Box 1766               Pharr, TX 78577   (956) 402-4762</t>
  </si>
  <si>
    <t>1.) Bid SH 365 Segment 1 and 2 by August 2016</t>
  </si>
  <si>
    <t>2.) Substantially complete construction of US 281/Border Safety Inspection Facility</t>
  </si>
  <si>
    <t>3.) Purchase project management software</t>
  </si>
  <si>
    <t>4.) Hire in-house inspection staff</t>
  </si>
  <si>
    <t xml:space="preserve">5.) </t>
  </si>
  <si>
    <t xml:space="preserve">6.) </t>
  </si>
  <si>
    <t xml:space="preserve">7.) </t>
  </si>
  <si>
    <t xml:space="preserve">    </t>
  </si>
  <si>
    <t xml:space="preserve">8.) </t>
  </si>
  <si>
    <t xml:space="preserve">9.) </t>
  </si>
  <si>
    <t xml:space="preserve">10.) </t>
  </si>
  <si>
    <t xml:space="preserve">11.) </t>
  </si>
  <si>
    <t xml:space="preserve">12.) </t>
  </si>
  <si>
    <t xml:space="preserve">13.) </t>
  </si>
  <si>
    <t xml:space="preserve">14.) </t>
  </si>
  <si>
    <t xml:space="preserve">15.) </t>
  </si>
  <si>
    <t>Senior Lein Vehicle Registration Fee Series 2013 Revenue and Refunding Bonds</t>
  </si>
  <si>
    <t>               www.hcrma.net</t>
  </si>
  <si>
    <t>..</t>
  </si>
  <si>
    <t>.</t>
  </si>
  <si>
    <t xml:space="preserve">  Total Debt Service Expenditures</t>
  </si>
  <si>
    <t>Transfer out</t>
  </si>
  <si>
    <t>Transfer- out general (management fee)</t>
  </si>
  <si>
    <t>Transfer- in general</t>
  </si>
  <si>
    <t>Acqusition</t>
  </si>
  <si>
    <t>Consulting and engineering</t>
  </si>
  <si>
    <t>Bond issuance cost and fees</t>
  </si>
  <si>
    <t>Legal &amp; professional</t>
  </si>
  <si>
    <t>Bond Construction Fund - Senior Lein VRF Series 2013 Revenue &amp; Refunding Bonds</t>
  </si>
  <si>
    <t>Issuance cost</t>
  </si>
  <si>
    <t>Debt service reserve</t>
  </si>
  <si>
    <t>Capitalized interest</t>
  </si>
  <si>
    <t>Bond proceeds</t>
  </si>
  <si>
    <t>Bond Construction Fund -  Series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</si>
</sst>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* #,##0.00_);_(* \(#,##0.00\);_(* &quot;-&quot;_);_(@_)"/>
    <numFmt numFmtId="167" formatCode="_(&quot;$&quot;* #,##0_);_(&quot;$&quot;* \(#,##0\);_(&quot;$&quot;* &quot;-&quot;????_);_(@_)"/>
    <numFmt numFmtId="168" formatCode="_(&quot;$&quot;* #,##0.0000_);_(&quot;$&quot;* \(#,##0.0000\);_(&quot;$&quot;* &quot;-&quot;????_);_(@_)"/>
  </numFmts>
  <fonts count="45">
    <font>
      <sz val="10"/>
      <name val="SWISS"/>
    </font>
    <font>
      <sz val="10"/>
      <name val="CG Times (W1)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u val="singleAccounting"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u val="doubleAccounting"/>
      <sz val="10"/>
      <name val="Calibri"/>
      <family val="2"/>
      <scheme val="minor"/>
    </font>
    <font>
      <sz val="12"/>
      <name val="Calibri"/>
      <family val="2"/>
      <scheme val="minor"/>
    </font>
    <font>
      <sz val="10"/>
      <name val="Times New Roman"/>
      <family val="1"/>
    </font>
    <font>
      <sz val="12"/>
      <name val="Arial"/>
    </font>
    <font>
      <b/>
      <sz val="11"/>
      <color indexed="8"/>
      <name val="Goudy Old Style"/>
      <family val="1"/>
    </font>
    <font>
      <sz val="11"/>
      <name val="Goudy Old Style"/>
      <family val="1"/>
    </font>
    <font>
      <b/>
      <sz val="12"/>
      <color indexed="8"/>
      <name val="Times New Roman"/>
      <family val="1"/>
    </font>
    <font>
      <b/>
      <sz val="14"/>
      <color indexed="8"/>
      <name val="Goudy Old Style"/>
      <family val="1"/>
    </font>
    <font>
      <sz val="11"/>
      <color indexed="8"/>
      <name val="Goudy Old Style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Bookman Old Style"/>
      <family val="1"/>
    </font>
    <font>
      <sz val="18"/>
      <name val="Bookman Old Style"/>
      <family val="1"/>
    </font>
    <font>
      <u/>
      <sz val="10"/>
      <color theme="10"/>
      <name val="CG Times (W1)"/>
    </font>
    <font>
      <u/>
      <sz val="10"/>
      <color theme="10"/>
      <name val="Bookman Old Style"/>
      <family val="1"/>
    </font>
    <font>
      <u/>
      <sz val="10"/>
      <color indexed="12"/>
      <name val="Arial"/>
      <family val="2"/>
    </font>
    <font>
      <i/>
      <u/>
      <sz val="10"/>
      <color theme="10"/>
      <name val="Bookman Old Style"/>
      <family val="1"/>
    </font>
    <font>
      <sz val="14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9"/>
      <name val="Bookman Old Style"/>
      <family val="1"/>
    </font>
    <font>
      <sz val="9"/>
      <color rgb="FFFF0000"/>
      <name val="Bookman Old Style"/>
      <family val="1"/>
    </font>
    <font>
      <sz val="10"/>
      <color theme="0"/>
      <name val="Bookman Old Style"/>
      <family val="1"/>
    </font>
    <font>
      <b/>
      <sz val="9"/>
      <name val="Bookman Old Style"/>
      <family val="1"/>
    </font>
    <font>
      <sz val="11"/>
      <name val="Bookman Old Style"/>
      <family val="1"/>
    </font>
    <font>
      <sz val="14"/>
      <color theme="0"/>
      <name val="Bookman Old Style"/>
      <family val="1"/>
    </font>
    <font>
      <b/>
      <sz val="11"/>
      <color theme="0"/>
      <name val="Bookman Old Style"/>
      <family val="1"/>
    </font>
    <font>
      <b/>
      <sz val="9"/>
      <color theme="0"/>
      <name val="Bookman Old Style"/>
      <family val="1"/>
    </font>
    <font>
      <sz val="9"/>
      <color theme="0"/>
      <name val="Bookman Old Style"/>
      <family val="1"/>
    </font>
    <font>
      <sz val="9"/>
      <color theme="1"/>
      <name val="Bookman Old Style"/>
      <family val="1"/>
    </font>
    <font>
      <u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lightGray">
        <bgColor theme="0" tint="-4.9989318521683403E-2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0" fontId="1" fillId="0" borderId="0"/>
    <xf numFmtId="0" fontId="10" fillId="0" borderId="0"/>
    <xf numFmtId="0" fontId="18" fillId="0" borderId="0"/>
    <xf numFmtId="0" fontId="2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3" fontId="1" fillId="0" borderId="0"/>
    <xf numFmtId="3" fontId="1" fillId="0" borderId="0"/>
    <xf numFmtId="0" fontId="20" fillId="0" borderId="0"/>
  </cellStyleXfs>
  <cellXfs count="280">
    <xf numFmtId="0" fontId="0" fillId="0" borderId="0" xfId="0" applyNumberFormat="1" applyFont="1" applyAlignment="1" applyProtection="1">
      <protection locked="0"/>
    </xf>
    <xf numFmtId="0" fontId="2" fillId="0" borderId="0" xfId="0" applyFont="1" applyAlignment="1"/>
    <xf numFmtId="0" fontId="2" fillId="0" borderId="0" xfId="0" applyNumberFormat="1" applyFont="1" applyAlignment="1" applyProtection="1">
      <protection locked="0"/>
    </xf>
    <xf numFmtId="0" fontId="2" fillId="0" borderId="0" xfId="0" applyNumberFormat="1" applyFont="1" applyFill="1" applyBorder="1" applyAlignment="1">
      <alignment horizontal="centerContinuous"/>
    </xf>
    <xf numFmtId="0" fontId="2" fillId="0" borderId="0" xfId="0" applyFont="1" applyBorder="1" applyAlignment="1"/>
    <xf numFmtId="41" fontId="2" fillId="0" borderId="0" xfId="1" applyNumberFormat="1" applyFont="1" applyBorder="1" applyAlignment="1"/>
    <xf numFmtId="0" fontId="3" fillId="0" borderId="0" xfId="0" applyFont="1" applyBorder="1" applyAlignment="1"/>
    <xf numFmtId="0" fontId="2" fillId="0" borderId="0" xfId="0" applyFont="1" applyBorder="1" applyAlignment="1">
      <alignment horizontal="left" vertical="top"/>
    </xf>
    <xf numFmtId="42" fontId="2" fillId="0" borderId="0" xfId="0" applyNumberFormat="1" applyFont="1" applyBorder="1" applyAlignment="1"/>
    <xf numFmtId="41" fontId="2" fillId="0" borderId="0" xfId="0" applyNumberFormat="1" applyFont="1" applyBorder="1" applyAlignment="1"/>
    <xf numFmtId="41" fontId="2" fillId="0" borderId="0" xfId="0" applyNumberFormat="1" applyFont="1" applyFill="1" applyBorder="1" applyAlignment="1"/>
    <xf numFmtId="41" fontId="2" fillId="0" borderId="1" xfId="0" applyNumberFormat="1" applyFont="1" applyFill="1" applyBorder="1" applyAlignment="1"/>
    <xf numFmtId="0" fontId="2" fillId="0" borderId="0" xfId="0" applyFont="1" applyBorder="1" applyAlignment="1">
      <alignment horizontal="center"/>
    </xf>
    <xf numFmtId="41" fontId="2" fillId="0" borderId="0" xfId="0" applyNumberFormat="1" applyFont="1" applyBorder="1" applyAlignment="1">
      <alignment horizontal="right"/>
    </xf>
    <xf numFmtId="5" fontId="2" fillId="0" borderId="0" xfId="0" applyNumberFormat="1" applyFont="1" applyBorder="1" applyAlignment="1"/>
    <xf numFmtId="42" fontId="2" fillId="0" borderId="0" xfId="0" applyNumberFormat="1" applyFont="1" applyBorder="1" applyAlignment="1" applyProtection="1">
      <protection locked="0"/>
    </xf>
    <xf numFmtId="0" fontId="2" fillId="0" borderId="1" xfId="0" applyFont="1" applyBorder="1" applyAlignment="1"/>
    <xf numFmtId="3" fontId="2" fillId="0" borderId="0" xfId="0" applyNumberFormat="1" applyFont="1" applyAlignment="1"/>
    <xf numFmtId="41" fontId="2" fillId="0" borderId="0" xfId="1" quotePrefix="1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1" fontId="4" fillId="0" borderId="0" xfId="1" quotePrefix="1" applyNumberFormat="1" applyFont="1" applyBorder="1" applyAlignment="1">
      <alignment horizontal="center"/>
    </xf>
    <xf numFmtId="41" fontId="4" fillId="0" borderId="0" xfId="1" applyNumberFormat="1" applyFont="1" applyBorder="1" applyAlignment="1"/>
    <xf numFmtId="0" fontId="5" fillId="0" borderId="0" xfId="0" applyFont="1" applyBorder="1" applyAlignment="1"/>
    <xf numFmtId="41" fontId="2" fillId="0" borderId="1" xfId="1" quotePrefix="1" applyNumberFormat="1" applyFont="1" applyBorder="1" applyAlignment="1">
      <alignment horizontal="center"/>
    </xf>
    <xf numFmtId="42" fontId="2" fillId="0" borderId="0" xfId="1" quotePrefix="1" applyNumberFormat="1" applyFont="1" applyBorder="1" applyAlignment="1">
      <alignment horizontal="center"/>
    </xf>
    <xf numFmtId="42" fontId="2" fillId="0" borderId="0" xfId="1" applyNumberFormat="1" applyFont="1" applyBorder="1" applyAlignment="1"/>
    <xf numFmtId="0" fontId="2" fillId="0" borderId="0" xfId="0" applyNumberFormat="1" applyFont="1" applyBorder="1" applyAlignment="1" applyProtection="1">
      <protection locked="0"/>
    </xf>
    <xf numFmtId="42" fontId="2" fillId="0" borderId="2" xfId="0" applyNumberFormat="1" applyFont="1" applyBorder="1" applyAlignment="1"/>
    <xf numFmtId="165" fontId="2" fillId="0" borderId="0" xfId="1" quotePrefix="1" applyNumberFormat="1" applyFont="1" applyBorder="1" applyAlignment="1">
      <alignment horizontal="center"/>
    </xf>
    <xf numFmtId="165" fontId="2" fillId="0" borderId="0" xfId="0" applyNumberFormat="1" applyFont="1" applyBorder="1" applyAlignment="1"/>
    <xf numFmtId="0" fontId="6" fillId="0" borderId="0" xfId="0" applyNumberFormat="1" applyFont="1" applyAlignment="1" applyProtection="1">
      <protection locked="0"/>
    </xf>
    <xf numFmtId="41" fontId="2" fillId="0" borderId="1" xfId="1" quotePrefix="1" applyNumberFormat="1" applyFont="1" applyFill="1" applyBorder="1" applyAlignment="1">
      <alignment horizontal="center"/>
    </xf>
    <xf numFmtId="165" fontId="2" fillId="0" borderId="0" xfId="1" quotePrefix="1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41" fontId="2" fillId="0" borderId="0" xfId="1" quotePrefix="1" applyNumberFormat="1" applyFont="1" applyFill="1" applyBorder="1" applyAlignment="1">
      <alignment horizontal="center"/>
    </xf>
    <xf numFmtId="41" fontId="2" fillId="0" borderId="0" xfId="1" applyNumberFormat="1" applyFont="1" applyFill="1" applyBorder="1" applyAlignment="1"/>
    <xf numFmtId="0" fontId="3" fillId="0" borderId="0" xfId="0" applyFont="1" applyFill="1" applyBorder="1" applyAlignment="1"/>
    <xf numFmtId="166" fontId="2" fillId="0" borderId="0" xfId="0" applyNumberFormat="1" applyFont="1" applyBorder="1" applyAlignment="1"/>
    <xf numFmtId="41" fontId="4" fillId="0" borderId="0" xfId="0" applyNumberFormat="1" applyFont="1" applyBorder="1" applyAlignment="1"/>
    <xf numFmtId="42" fontId="7" fillId="0" borderId="0" xfId="0" applyNumberFormat="1" applyFont="1" applyBorder="1" applyAlignment="1"/>
    <xf numFmtId="0" fontId="2" fillId="0" borderId="0" xfId="0" applyFont="1" applyFill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2" fontId="2" fillId="0" borderId="0" xfId="1" quotePrefix="1" applyNumberFormat="1" applyFont="1" applyFill="1" applyBorder="1" applyAlignment="1">
      <alignment horizontal="center"/>
    </xf>
    <xf numFmtId="42" fontId="2" fillId="0" borderId="2" xfId="0" applyNumberFormat="1" applyFont="1" applyFill="1" applyBorder="1" applyAlignment="1"/>
    <xf numFmtId="42" fontId="2" fillId="0" borderId="0" xfId="0" applyNumberFormat="1" applyFont="1" applyFill="1" applyBorder="1" applyAlignment="1"/>
    <xf numFmtId="41" fontId="11" fillId="0" borderId="6" xfId="2" applyNumberFormat="1" applyFont="1" applyFill="1" applyBorder="1" applyAlignment="1">
      <alignment horizontal="centerContinuous"/>
    </xf>
    <xf numFmtId="41" fontId="11" fillId="0" borderId="7" xfId="2" applyNumberFormat="1" applyFont="1" applyFill="1" applyBorder="1" applyAlignment="1">
      <alignment horizontal="centerContinuous"/>
    </xf>
    <xf numFmtId="41" fontId="11" fillId="0" borderId="8" xfId="2" applyNumberFormat="1" applyFont="1" applyFill="1" applyBorder="1" applyAlignment="1">
      <alignment horizontal="centerContinuous"/>
    </xf>
    <xf numFmtId="41" fontId="12" fillId="0" borderId="0" xfId="2" applyNumberFormat="1" applyFont="1" applyFill="1" applyBorder="1"/>
    <xf numFmtId="41" fontId="12" fillId="0" borderId="0" xfId="2" applyNumberFormat="1" applyFont="1" applyFill="1"/>
    <xf numFmtId="41" fontId="12" fillId="0" borderId="0" xfId="2" applyNumberFormat="1" applyFont="1" applyFill="1" applyAlignment="1"/>
    <xf numFmtId="41" fontId="11" fillId="0" borderId="3" xfId="2" applyNumberFormat="1" applyFont="1" applyFill="1" applyBorder="1" applyAlignment="1">
      <alignment horizontal="left"/>
    </xf>
    <xf numFmtId="41" fontId="11" fillId="0" borderId="0" xfId="2" applyNumberFormat="1" applyFont="1" applyFill="1" applyBorder="1" applyAlignment="1">
      <alignment horizontal="center"/>
    </xf>
    <xf numFmtId="41" fontId="11" fillId="0" borderId="0" xfId="2" applyNumberFormat="1" applyFont="1" applyFill="1" applyBorder="1" applyAlignment="1">
      <alignment horizontal="centerContinuous"/>
    </xf>
    <xf numFmtId="41" fontId="11" fillId="0" borderId="0" xfId="2" applyNumberFormat="1" applyFont="1" applyFill="1" applyBorder="1" applyAlignment="1">
      <alignment horizontal="centerContinuous" vertical="center"/>
    </xf>
    <xf numFmtId="41" fontId="14" fillId="0" borderId="0" xfId="2" applyNumberFormat="1" applyFont="1" applyFill="1" applyBorder="1" applyAlignment="1">
      <alignment horizontal="center" vertical="center"/>
    </xf>
    <xf numFmtId="41" fontId="11" fillId="0" borderId="9" xfId="2" applyNumberFormat="1" applyFont="1" applyFill="1" applyBorder="1" applyAlignment="1">
      <alignment horizontal="centerContinuous"/>
    </xf>
    <xf numFmtId="0" fontId="10" fillId="0" borderId="0" xfId="2"/>
    <xf numFmtId="41" fontId="11" fillId="0" borderId="4" xfId="2" applyNumberFormat="1" applyFont="1" applyFill="1" applyBorder="1" applyAlignment="1">
      <alignment horizontal="centerContinuous"/>
    </xf>
    <xf numFmtId="41" fontId="11" fillId="0" borderId="1" xfId="2" applyNumberFormat="1" applyFont="1" applyFill="1" applyBorder="1" applyAlignment="1">
      <alignment horizontal="centerContinuous"/>
    </xf>
    <xf numFmtId="41" fontId="11" fillId="0" borderId="10" xfId="2" applyNumberFormat="1" applyFont="1" applyFill="1" applyBorder="1" applyAlignment="1">
      <alignment horizontal="centerContinuous"/>
    </xf>
    <xf numFmtId="41" fontId="15" fillId="0" borderId="3" xfId="2" applyNumberFormat="1" applyFont="1" applyFill="1" applyBorder="1" applyAlignment="1"/>
    <xf numFmtId="41" fontId="15" fillId="0" borderId="0" xfId="2" applyNumberFormat="1" applyFont="1" applyFill="1" applyBorder="1" applyAlignment="1"/>
    <xf numFmtId="41" fontId="15" fillId="0" borderId="0" xfId="2" applyNumberFormat="1" applyFont="1" applyFill="1" applyBorder="1" applyAlignment="1">
      <alignment horizontal="center"/>
    </xf>
    <xf numFmtId="41" fontId="12" fillId="0" borderId="9" xfId="2" applyNumberFormat="1" applyFont="1" applyFill="1" applyBorder="1"/>
    <xf numFmtId="41" fontId="16" fillId="0" borderId="3" xfId="2" applyNumberFormat="1" applyFont="1" applyFill="1" applyBorder="1" applyAlignment="1"/>
    <xf numFmtId="41" fontId="16" fillId="0" borderId="0" xfId="2" applyNumberFormat="1" applyFont="1" applyFill="1" applyBorder="1" applyAlignment="1"/>
    <xf numFmtId="41" fontId="17" fillId="0" borderId="11" xfId="2" applyNumberFormat="1" applyFont="1" applyFill="1" applyBorder="1" applyAlignment="1">
      <alignment horizontal="center"/>
    </xf>
    <xf numFmtId="41" fontId="17" fillId="0" borderId="12" xfId="2" applyNumberFormat="1" applyFont="1" applyFill="1" applyBorder="1" applyAlignment="1">
      <alignment horizontal="center"/>
    </xf>
    <xf numFmtId="41" fontId="17" fillId="0" borderId="13" xfId="2" applyNumberFormat="1" applyFont="1" applyFill="1" applyBorder="1" applyAlignment="1">
      <alignment horizontal="center"/>
    </xf>
    <xf numFmtId="41" fontId="17" fillId="0" borderId="14" xfId="2" applyNumberFormat="1" applyFont="1" applyFill="1" applyBorder="1" applyAlignment="1">
      <alignment horizontal="center"/>
    </xf>
    <xf numFmtId="41" fontId="17" fillId="0" borderId="15" xfId="2" applyNumberFormat="1" applyFont="1" applyFill="1" applyBorder="1" applyAlignment="1">
      <alignment horizontal="center"/>
    </xf>
    <xf numFmtId="41" fontId="16" fillId="0" borderId="0" xfId="2" applyNumberFormat="1" applyFont="1" applyFill="1" applyBorder="1" applyAlignment="1">
      <alignment horizontal="centerContinuous"/>
    </xf>
    <xf numFmtId="41" fontId="17" fillId="0" borderId="0" xfId="2" applyNumberFormat="1" applyFont="1" applyFill="1" applyBorder="1" applyAlignment="1">
      <alignment horizontal="center"/>
    </xf>
    <xf numFmtId="41" fontId="17" fillId="0" borderId="16" xfId="2" applyNumberFormat="1" applyFont="1" applyFill="1" applyBorder="1" applyAlignment="1">
      <alignment horizontal="center"/>
    </xf>
    <xf numFmtId="41" fontId="17" fillId="0" borderId="17" xfId="2" applyNumberFormat="1" applyFont="1" applyFill="1" applyBorder="1" applyAlignment="1">
      <alignment horizontal="center"/>
    </xf>
    <xf numFmtId="41" fontId="9" fillId="0" borderId="9" xfId="2" applyNumberFormat="1" applyFont="1" applyFill="1" applyBorder="1"/>
    <xf numFmtId="41" fontId="17" fillId="0" borderId="18" xfId="2" applyNumberFormat="1" applyFont="1" applyFill="1" applyBorder="1" applyAlignment="1">
      <alignment horizontal="center"/>
    </xf>
    <xf numFmtId="41" fontId="17" fillId="0" borderId="19" xfId="2" applyNumberFormat="1" applyFont="1" applyFill="1" applyBorder="1" applyAlignment="1">
      <alignment horizontal="center"/>
    </xf>
    <xf numFmtId="41" fontId="17" fillId="0" borderId="20" xfId="2" applyNumberFormat="1" applyFont="1" applyFill="1" applyBorder="1" applyAlignment="1">
      <alignment horizontal="center"/>
    </xf>
    <xf numFmtId="41" fontId="17" fillId="0" borderId="21" xfId="2" applyNumberFormat="1" applyFont="1" applyFill="1" applyBorder="1" applyAlignment="1">
      <alignment horizontal="center"/>
    </xf>
    <xf numFmtId="41" fontId="16" fillId="0" borderId="3" xfId="2" applyNumberFormat="1" applyFont="1" applyFill="1" applyBorder="1" applyAlignment="1">
      <alignment horizontal="left"/>
    </xf>
    <xf numFmtId="41" fontId="16" fillId="0" borderId="22" xfId="2" applyNumberFormat="1" applyFont="1" applyFill="1" applyBorder="1" applyAlignment="1"/>
    <xf numFmtId="41" fontId="16" fillId="0" borderId="0" xfId="2" applyNumberFormat="1" applyFont="1" applyFill="1" applyBorder="1" applyAlignment="1">
      <alignment horizontal="center"/>
    </xf>
    <xf numFmtId="41" fontId="17" fillId="0" borderId="3" xfId="2" applyNumberFormat="1" applyFont="1" applyFill="1" applyBorder="1" applyAlignment="1">
      <alignment horizontal="left"/>
    </xf>
    <xf numFmtId="41" fontId="16" fillId="0" borderId="0" xfId="2" applyNumberFormat="1" applyFont="1" applyFill="1" applyBorder="1" applyAlignment="1" applyProtection="1">
      <protection locked="0"/>
    </xf>
    <xf numFmtId="41" fontId="17" fillId="0" borderId="0" xfId="2" applyNumberFormat="1" applyFont="1" applyFill="1" applyBorder="1" applyAlignment="1">
      <alignment horizontal="right"/>
    </xf>
    <xf numFmtId="41" fontId="16" fillId="0" borderId="3" xfId="2" applyNumberFormat="1" applyFont="1" applyFill="1" applyBorder="1" applyAlignment="1">
      <alignment horizontal="left" indent="1"/>
    </xf>
    <xf numFmtId="42" fontId="16" fillId="0" borderId="0" xfId="2" applyNumberFormat="1" applyFont="1" applyFill="1" applyBorder="1" applyAlignment="1">
      <alignment horizontal="right"/>
    </xf>
    <xf numFmtId="42" fontId="16" fillId="0" borderId="1" xfId="2" applyNumberFormat="1" applyFont="1" applyFill="1" applyBorder="1" applyAlignment="1">
      <alignment horizontal="right"/>
    </xf>
    <xf numFmtId="42" fontId="16" fillId="0" borderId="0" xfId="2" applyNumberFormat="1" applyFont="1" applyFill="1" applyBorder="1" applyAlignment="1">
      <alignment horizontal="center"/>
    </xf>
    <xf numFmtId="42" fontId="9" fillId="0" borderId="9" xfId="2" applyNumberFormat="1" applyFont="1" applyFill="1" applyBorder="1"/>
    <xf numFmtId="42" fontId="12" fillId="0" borderId="0" xfId="2" applyNumberFormat="1" applyFont="1" applyFill="1" applyBorder="1"/>
    <xf numFmtId="42" fontId="12" fillId="0" borderId="0" xfId="2" applyNumberFormat="1" applyFont="1" applyFill="1"/>
    <xf numFmtId="41" fontId="16" fillId="0" borderId="22" xfId="2" applyNumberFormat="1" applyFont="1" applyFill="1" applyBorder="1" applyAlignment="1">
      <alignment horizontal="right"/>
    </xf>
    <xf numFmtId="41" fontId="16" fillId="0" borderId="0" xfId="2" applyNumberFormat="1" applyFont="1" applyFill="1" applyBorder="1" applyAlignment="1">
      <alignment horizontal="right"/>
    </xf>
    <xf numFmtId="41" fontId="16" fillId="0" borderId="0" xfId="2" applyNumberFormat="1" applyFont="1" applyFill="1" applyBorder="1" applyAlignment="1" applyProtection="1">
      <alignment horizontal="center"/>
      <protection locked="0"/>
    </xf>
    <xf numFmtId="41" fontId="17" fillId="0" borderId="3" xfId="2" applyNumberFormat="1" applyFont="1" applyFill="1" applyBorder="1" applyAlignment="1">
      <alignment horizontal="right" vertical="center"/>
    </xf>
    <xf numFmtId="42" fontId="17" fillId="0" borderId="0" xfId="2" applyNumberFormat="1" applyFont="1" applyFill="1" applyBorder="1" applyAlignment="1">
      <alignment horizontal="right"/>
    </xf>
    <xf numFmtId="42" fontId="17" fillId="0" borderId="1" xfId="2" applyNumberFormat="1" applyFont="1" applyFill="1" applyBorder="1" applyAlignment="1">
      <alignment horizontal="right"/>
    </xf>
    <xf numFmtId="42" fontId="17" fillId="0" borderId="0" xfId="2" applyNumberFormat="1" applyFont="1" applyFill="1" applyBorder="1" applyAlignment="1">
      <alignment horizontal="center"/>
    </xf>
    <xf numFmtId="42" fontId="17" fillId="0" borderId="0" xfId="2" applyNumberFormat="1" applyFont="1" applyFill="1" applyBorder="1" applyAlignment="1">
      <alignment horizontal="right" vertical="center"/>
    </xf>
    <xf numFmtId="41" fontId="16" fillId="0" borderId="22" xfId="2" applyNumberFormat="1" applyFont="1" applyFill="1" applyBorder="1" applyAlignment="1">
      <alignment horizontal="right" vertical="center"/>
    </xf>
    <xf numFmtId="41" fontId="16" fillId="0" borderId="0" xfId="2" applyNumberFormat="1" applyFont="1" applyFill="1" applyBorder="1" applyAlignment="1">
      <alignment horizontal="right" vertical="center"/>
    </xf>
    <xf numFmtId="41" fontId="16" fillId="0" borderId="3" xfId="2" applyNumberFormat="1" applyFont="1" applyFill="1" applyBorder="1" applyAlignment="1">
      <alignment horizontal="left" vertical="center" indent="1"/>
    </xf>
    <xf numFmtId="42" fontId="16" fillId="0" borderId="1" xfId="2" applyNumberFormat="1" applyFont="1" applyFill="1" applyBorder="1" applyAlignment="1">
      <alignment horizontal="right" vertical="center"/>
    </xf>
    <xf numFmtId="41" fontId="16" fillId="0" borderId="1" xfId="2" applyNumberFormat="1" applyFont="1" applyFill="1" applyBorder="1" applyAlignment="1">
      <alignment horizontal="right"/>
    </xf>
    <xf numFmtId="41" fontId="16" fillId="0" borderId="1" xfId="2" applyNumberFormat="1" applyFont="1" applyFill="1" applyBorder="1" applyAlignment="1">
      <alignment horizontal="right" vertical="center"/>
    </xf>
    <xf numFmtId="41" fontId="17" fillId="0" borderId="3" xfId="2" applyNumberFormat="1" applyFont="1" applyFill="1" applyBorder="1" applyAlignment="1">
      <alignment horizontal="right" vertical="center" indent="1"/>
    </xf>
    <xf numFmtId="41" fontId="17" fillId="0" borderId="3" xfId="2" applyNumberFormat="1" applyFont="1" applyFill="1" applyBorder="1" applyAlignment="1">
      <alignment horizontal="right"/>
    </xf>
    <xf numFmtId="42" fontId="16" fillId="0" borderId="0" xfId="2" applyNumberFormat="1" applyFont="1" applyFill="1" applyBorder="1" applyAlignment="1" applyProtection="1">
      <alignment horizontal="center"/>
      <protection locked="0"/>
    </xf>
    <xf numFmtId="42" fontId="16" fillId="0" borderId="0" xfId="2" applyNumberFormat="1" applyFont="1" applyFill="1" applyBorder="1" applyAlignment="1">
      <alignment horizontal="right" vertical="center"/>
    </xf>
    <xf numFmtId="41" fontId="9" fillId="0" borderId="0" xfId="2" applyNumberFormat="1" applyFont="1" applyFill="1" applyAlignment="1"/>
    <xf numFmtId="41" fontId="17" fillId="0" borderId="0" xfId="2" applyNumberFormat="1" applyFont="1" applyFill="1" applyBorder="1" applyAlignment="1">
      <alignment horizontal="right" vertical="center"/>
    </xf>
    <xf numFmtId="42" fontId="17" fillId="0" borderId="2" xfId="2" applyNumberFormat="1" applyFont="1" applyFill="1" applyBorder="1" applyAlignment="1">
      <alignment horizontal="right"/>
    </xf>
    <xf numFmtId="42" fontId="11" fillId="0" borderId="0" xfId="2" applyNumberFormat="1" applyFont="1" applyFill="1" applyBorder="1" applyAlignment="1">
      <alignment horizontal="right"/>
    </xf>
    <xf numFmtId="41" fontId="9" fillId="0" borderId="4" xfId="2" applyNumberFormat="1" applyFont="1" applyFill="1" applyBorder="1" applyAlignment="1"/>
    <xf numFmtId="41" fontId="9" fillId="0" borderId="1" xfId="2" applyNumberFormat="1" applyFont="1" applyFill="1" applyBorder="1" applyAlignment="1"/>
    <xf numFmtId="41" fontId="9" fillId="0" borderId="1" xfId="2" applyNumberFormat="1" applyFont="1" applyFill="1" applyBorder="1" applyAlignment="1">
      <alignment horizontal="center"/>
    </xf>
    <xf numFmtId="41" fontId="9" fillId="0" borderId="10" xfId="2" applyNumberFormat="1" applyFont="1" applyFill="1" applyBorder="1"/>
    <xf numFmtId="42" fontId="12" fillId="0" borderId="0" xfId="2" applyNumberFormat="1" applyFont="1" applyFill="1" applyAlignment="1"/>
    <xf numFmtId="41" fontId="12" fillId="0" borderId="0" xfId="2" applyNumberFormat="1" applyFont="1" applyFill="1" applyAlignment="1">
      <alignment horizontal="center"/>
    </xf>
    <xf numFmtId="41" fontId="12" fillId="0" borderId="0" xfId="2" applyNumberFormat="1" applyFont="1" applyFill="1" applyBorder="1" applyAlignment="1"/>
    <xf numFmtId="0" fontId="18" fillId="0" borderId="0" xfId="3"/>
    <xf numFmtId="0" fontId="18" fillId="0" borderId="0" xfId="3" applyAlignment="1">
      <alignment horizontal="center"/>
    </xf>
    <xf numFmtId="42" fontId="18" fillId="0" borderId="0" xfId="3" applyNumberFormat="1"/>
    <xf numFmtId="41" fontId="18" fillId="0" borderId="0" xfId="3" applyNumberFormat="1"/>
    <xf numFmtId="41" fontId="18" fillId="0" borderId="1" xfId="3" applyNumberFormat="1" applyBorder="1"/>
    <xf numFmtId="41" fontId="18" fillId="0" borderId="0" xfId="3" applyNumberFormat="1" applyFill="1"/>
    <xf numFmtId="41" fontId="18" fillId="0" borderId="1" xfId="3" applyNumberFormat="1" applyFill="1" applyBorder="1"/>
    <xf numFmtId="0" fontId="18" fillId="0" borderId="0" xfId="3" applyFill="1"/>
    <xf numFmtId="168" fontId="18" fillId="0" borderId="0" xfId="3" applyNumberFormat="1"/>
    <xf numFmtId="167" fontId="18" fillId="0" borderId="2" xfId="3" applyNumberFormat="1" applyBorder="1"/>
    <xf numFmtId="41" fontId="20" fillId="0" borderId="0" xfId="3" applyNumberFormat="1" applyFont="1"/>
    <xf numFmtId="167" fontId="18" fillId="0" borderId="0" xfId="3" applyNumberFormat="1"/>
    <xf numFmtId="0" fontId="18" fillId="0" borderId="0" xfId="3" applyBorder="1"/>
    <xf numFmtId="41" fontId="4" fillId="0" borderId="0" xfId="1" quotePrefix="1" applyNumberFormat="1" applyFont="1" applyFill="1" applyBorder="1" applyAlignment="1">
      <alignment horizontal="center"/>
    </xf>
    <xf numFmtId="43" fontId="2" fillId="0" borderId="0" xfId="0" applyNumberFormat="1" applyFont="1" applyFill="1" applyBorder="1" applyAlignment="1"/>
    <xf numFmtId="41" fontId="22" fillId="0" borderId="0" xfId="4" applyNumberFormat="1" applyFont="1" applyFill="1" applyBorder="1" applyAlignment="1"/>
    <xf numFmtId="41" fontId="22" fillId="0" borderId="0" xfId="4" applyNumberFormat="1" applyFont="1" applyAlignment="1"/>
    <xf numFmtId="0" fontId="25" fillId="0" borderId="0" xfId="5" applyFont="1" applyAlignment="1" applyProtection="1"/>
    <xf numFmtId="41" fontId="27" fillId="0" borderId="0" xfId="6" applyNumberFormat="1" applyFont="1" applyAlignment="1" applyProtection="1">
      <alignment horizontal="left" vertical="top"/>
    </xf>
    <xf numFmtId="41" fontId="22" fillId="0" borderId="5" xfId="4" applyNumberFormat="1" applyFont="1" applyFill="1" applyBorder="1" applyAlignment="1"/>
    <xf numFmtId="41" fontId="22" fillId="0" borderId="5" xfId="4" applyNumberFormat="1" applyFont="1" applyFill="1" applyBorder="1" applyAlignment="1">
      <alignment horizontal="center"/>
    </xf>
    <xf numFmtId="41" fontId="22" fillId="0" borderId="0" xfId="4" applyNumberFormat="1" applyFont="1" applyBorder="1" applyAlignment="1"/>
    <xf numFmtId="41" fontId="22" fillId="0" borderId="23" xfId="4" applyNumberFormat="1" applyFont="1" applyFill="1" applyBorder="1" applyAlignment="1">
      <alignment horizontal="center" wrapText="1"/>
    </xf>
    <xf numFmtId="41" fontId="22" fillId="0" borderId="23" xfId="4" applyNumberFormat="1" applyFont="1" applyFill="1" applyBorder="1" applyAlignment="1"/>
    <xf numFmtId="41" fontId="22" fillId="0" borderId="0" xfId="4" applyNumberFormat="1" applyFont="1" applyFill="1" applyBorder="1" applyAlignment="1">
      <alignment horizontal="center"/>
    </xf>
    <xf numFmtId="41" fontId="29" fillId="0" borderId="24" xfId="4" applyNumberFormat="1" applyFont="1" applyFill="1" applyBorder="1" applyAlignment="1">
      <alignment horizontal="left"/>
    </xf>
    <xf numFmtId="3" fontId="30" fillId="2" borderId="0" xfId="7" applyNumberFormat="1" applyFont="1" applyFill="1" applyBorder="1" applyAlignment="1" applyProtection="1">
      <alignment horizontal="left"/>
      <protection locked="0"/>
    </xf>
    <xf numFmtId="3" fontId="22" fillId="2" borderId="0" xfId="7" applyNumberFormat="1" applyFont="1" applyFill="1" applyBorder="1" applyAlignment="1" applyProtection="1">
      <alignment horizontal="right"/>
      <protection locked="0"/>
    </xf>
    <xf numFmtId="41" fontId="31" fillId="2" borderId="0" xfId="7" applyNumberFormat="1" applyFont="1" applyFill="1" applyBorder="1" applyAlignment="1">
      <alignment horizontal="right"/>
    </xf>
    <xf numFmtId="3" fontId="22" fillId="0" borderId="24" xfId="4" applyNumberFormat="1" applyFont="1" applyFill="1" applyBorder="1" applyAlignment="1">
      <alignment horizontal="left" wrapText="1"/>
    </xf>
    <xf numFmtId="41" fontId="32" fillId="2" borderId="0" xfId="4" applyNumberFormat="1" applyFont="1" applyFill="1" applyBorder="1" applyAlignment="1"/>
    <xf numFmtId="41" fontId="32" fillId="2" borderId="0" xfId="4" applyNumberFormat="1" applyFont="1" applyFill="1" applyBorder="1" applyAlignment="1">
      <alignment horizontal="center"/>
    </xf>
    <xf numFmtId="41" fontId="33" fillId="2" borderId="0" xfId="4" applyNumberFormat="1" applyFont="1" applyFill="1" applyBorder="1" applyAlignment="1">
      <alignment horizontal="center"/>
    </xf>
    <xf numFmtId="41" fontId="33" fillId="2" borderId="0" xfId="4" applyNumberFormat="1" applyFont="1" applyFill="1" applyBorder="1" applyAlignment="1">
      <alignment horizontal="center" wrapText="1"/>
    </xf>
    <xf numFmtId="41" fontId="32" fillId="2" borderId="0" xfId="4" quotePrefix="1" applyNumberFormat="1" applyFont="1" applyFill="1" applyBorder="1" applyAlignment="1">
      <alignment horizontal="center"/>
    </xf>
    <xf numFmtId="49" fontId="33" fillId="2" borderId="0" xfId="4" applyNumberFormat="1" applyFont="1" applyFill="1" applyBorder="1" applyAlignment="1">
      <alignment horizontal="center"/>
    </xf>
    <xf numFmtId="3" fontId="1" fillId="0" borderId="0" xfId="8"/>
    <xf numFmtId="41" fontId="33" fillId="0" borderId="0" xfId="4" applyNumberFormat="1" applyFont="1" applyBorder="1" applyAlignment="1"/>
    <xf numFmtId="0" fontId="2" fillId="0" borderId="0" xfId="8" applyNumberFormat="1" applyFont="1" applyBorder="1" applyAlignment="1" applyProtection="1">
      <protection locked="0"/>
    </xf>
    <xf numFmtId="0" fontId="6" fillId="0" borderId="0" xfId="8" applyNumberFormat="1" applyFont="1" applyBorder="1" applyAlignment="1" applyProtection="1">
      <protection locked="0"/>
    </xf>
    <xf numFmtId="0" fontId="2" fillId="0" borderId="0" xfId="8" applyNumberFormat="1" applyFont="1" applyAlignment="1" applyProtection="1">
      <protection locked="0"/>
    </xf>
    <xf numFmtId="42" fontId="2" fillId="0" borderId="0" xfId="8" applyNumberFormat="1" applyFont="1" applyBorder="1" applyAlignment="1" applyProtection="1">
      <protection locked="0"/>
    </xf>
    <xf numFmtId="41" fontId="2" fillId="0" borderId="0" xfId="8" applyNumberFormat="1" applyFont="1" applyBorder="1" applyAlignment="1" applyProtection="1">
      <protection locked="0"/>
    </xf>
    <xf numFmtId="41" fontId="2" fillId="0" borderId="1" xfId="8" applyNumberFormat="1" applyFont="1" applyBorder="1" applyAlignment="1" applyProtection="1">
      <protection locked="0"/>
    </xf>
    <xf numFmtId="3" fontId="22" fillId="0" borderId="0" xfId="4" applyNumberFormat="1" applyFont="1" applyBorder="1" applyAlignment="1">
      <alignment horizontal="left"/>
    </xf>
    <xf numFmtId="3" fontId="33" fillId="0" borderId="0" xfId="4" applyNumberFormat="1" applyFont="1" applyFill="1" applyBorder="1" applyAlignment="1">
      <alignment vertical="top" wrapText="1"/>
    </xf>
    <xf numFmtId="41" fontId="28" fillId="2" borderId="0" xfId="4" applyNumberFormat="1" applyFont="1" applyFill="1" applyBorder="1" applyAlignment="1">
      <alignment horizontal="center" vertical="center"/>
    </xf>
    <xf numFmtId="41" fontId="33" fillId="2" borderId="0" xfId="4" applyNumberFormat="1" applyFont="1" applyFill="1" applyBorder="1" applyAlignment="1">
      <alignment vertical="top" wrapText="1"/>
    </xf>
    <xf numFmtId="41" fontId="34" fillId="2" borderId="0" xfId="4" applyNumberFormat="1" applyFont="1" applyFill="1" applyBorder="1" applyAlignment="1">
      <alignment horizontal="center" vertical="top" wrapText="1"/>
    </xf>
    <xf numFmtId="0" fontId="2" fillId="0" borderId="0" xfId="8" applyNumberFormat="1" applyFont="1" applyFill="1" applyBorder="1" applyAlignment="1" applyProtection="1">
      <protection locked="0"/>
    </xf>
    <xf numFmtId="164" fontId="2" fillId="0" borderId="0" xfId="8" applyNumberFormat="1" applyFont="1" applyBorder="1" applyAlignment="1" applyProtection="1">
      <protection locked="0"/>
    </xf>
    <xf numFmtId="0" fontId="5" fillId="0" borderId="0" xfId="8" applyNumberFormat="1" applyFont="1" applyFill="1" applyBorder="1" applyAlignment="1" applyProtection="1">
      <protection locked="0"/>
    </xf>
    <xf numFmtId="0" fontId="3" fillId="0" borderId="0" xfId="8" applyNumberFormat="1" applyFont="1" applyBorder="1" applyAlignment="1" applyProtection="1">
      <alignment horizontal="left"/>
      <protection locked="0"/>
    </xf>
    <xf numFmtId="41" fontId="22" fillId="0" borderId="0" xfId="4" applyNumberFormat="1" applyFont="1" applyAlignment="1">
      <alignment horizontal="left"/>
    </xf>
    <xf numFmtId="0" fontId="5" fillId="0" borderId="0" xfId="8" applyNumberFormat="1" applyFont="1" applyBorder="1" applyAlignment="1" applyProtection="1">
      <protection locked="0"/>
    </xf>
    <xf numFmtId="41" fontId="35" fillId="0" borderId="0" xfId="4" applyNumberFormat="1" applyFont="1" applyFill="1" applyAlignment="1">
      <alignment horizontal="left"/>
    </xf>
    <xf numFmtId="0" fontId="2" fillId="0" borderId="0" xfId="8" applyNumberFormat="1" applyFont="1" applyBorder="1" applyAlignment="1" applyProtection="1">
      <alignment horizontal="left"/>
      <protection locked="0"/>
    </xf>
    <xf numFmtId="41" fontId="35" fillId="0" borderId="0" xfId="4" applyNumberFormat="1" applyFont="1" applyFill="1" applyAlignment="1">
      <alignment horizontal="left" vertical="center"/>
    </xf>
    <xf numFmtId="41" fontId="22" fillId="0" borderId="0" xfId="4" applyNumberFormat="1" applyFont="1" applyAlignment="1">
      <alignment vertical="center"/>
    </xf>
    <xf numFmtId="0" fontId="5" fillId="0" borderId="0" xfId="8" applyNumberFormat="1" applyFont="1" applyBorder="1" applyAlignment="1" applyProtection="1">
      <alignment horizontal="left"/>
      <protection locked="0"/>
    </xf>
    <xf numFmtId="41" fontId="2" fillId="0" borderId="0" xfId="8" applyNumberFormat="1" applyFont="1" applyBorder="1" applyAlignment="1" applyProtection="1">
      <alignment horizontal="left"/>
      <protection locked="0"/>
    </xf>
    <xf numFmtId="42" fontId="2" fillId="0" borderId="2" xfId="8" applyNumberFormat="1" applyFont="1" applyBorder="1" applyAlignment="1" applyProtection="1">
      <protection locked="0"/>
    </xf>
    <xf numFmtId="3" fontId="32" fillId="0" borderId="24" xfId="4" applyNumberFormat="1" applyFont="1" applyBorder="1" applyAlignment="1">
      <alignment horizontal="left"/>
    </xf>
    <xf numFmtId="41" fontId="22" fillId="0" borderId="24" xfId="4" applyNumberFormat="1" applyFont="1" applyBorder="1" applyAlignment="1">
      <alignment horizontal="left"/>
    </xf>
    <xf numFmtId="41" fontId="33" fillId="0" borderId="0" xfId="4" applyNumberFormat="1" applyFont="1" applyBorder="1" applyAlignment="1">
      <alignment horizontal="left"/>
    </xf>
    <xf numFmtId="42" fontId="33" fillId="0" borderId="0" xfId="4" applyNumberFormat="1" applyFont="1" applyBorder="1" applyAlignment="1"/>
    <xf numFmtId="41" fontId="33" fillId="0" borderId="0" xfId="4" applyNumberFormat="1" applyFont="1" applyBorder="1" applyAlignment="1">
      <alignment horizontal="center"/>
    </xf>
    <xf numFmtId="41" fontId="22" fillId="0" borderId="0" xfId="4" applyNumberFormat="1" applyFont="1" applyBorder="1" applyAlignment="1">
      <alignment horizontal="left"/>
    </xf>
    <xf numFmtId="41" fontId="33" fillId="0" borderId="25" xfId="4" applyNumberFormat="1" applyFont="1" applyBorder="1" applyAlignment="1"/>
    <xf numFmtId="41" fontId="33" fillId="0" borderId="1" xfId="4" applyNumberFormat="1" applyFont="1" applyBorder="1" applyAlignment="1"/>
    <xf numFmtId="41" fontId="33" fillId="0" borderId="0" xfId="4" applyNumberFormat="1" applyFont="1" applyFill="1" applyBorder="1" applyAlignment="1"/>
    <xf numFmtId="3" fontId="22" fillId="0" borderId="24" xfId="4" applyNumberFormat="1" applyFont="1" applyBorder="1" applyAlignment="1">
      <alignment horizontal="left"/>
    </xf>
    <xf numFmtId="41" fontId="32" fillId="2" borderId="26" xfId="4" applyNumberFormat="1" applyFont="1" applyFill="1" applyBorder="1" applyAlignment="1">
      <alignment horizontal="left" vertical="center"/>
    </xf>
    <xf numFmtId="41" fontId="33" fillId="2" borderId="26" xfId="4" applyNumberFormat="1" applyFont="1" applyFill="1" applyBorder="1" applyAlignment="1">
      <alignment horizontal="left" vertical="center"/>
    </xf>
    <xf numFmtId="42" fontId="36" fillId="2" borderId="26" xfId="4" applyNumberFormat="1" applyFont="1" applyFill="1" applyBorder="1" applyAlignment="1">
      <alignment vertical="center"/>
    </xf>
    <xf numFmtId="41" fontId="36" fillId="0" borderId="0" xfId="4" applyNumberFormat="1" applyFont="1" applyBorder="1" applyAlignment="1"/>
    <xf numFmtId="49" fontId="32" fillId="0" borderId="0" xfId="4" applyNumberFormat="1" applyFont="1" applyAlignment="1">
      <alignment horizontal="left" indent="1"/>
    </xf>
    <xf numFmtId="49" fontId="22" fillId="0" borderId="0" xfId="4" applyNumberFormat="1" applyFont="1" applyAlignment="1">
      <alignment horizontal="left" indent="1"/>
    </xf>
    <xf numFmtId="41" fontId="32" fillId="2" borderId="27" xfId="4" applyNumberFormat="1" applyFont="1" applyFill="1" applyBorder="1" applyAlignment="1">
      <alignment horizontal="left" vertical="center"/>
    </xf>
    <xf numFmtId="41" fontId="33" fillId="2" borderId="27" xfId="4" applyNumberFormat="1" applyFont="1" applyFill="1" applyBorder="1" applyAlignment="1">
      <alignment horizontal="left"/>
    </xf>
    <xf numFmtId="37" fontId="36" fillId="2" borderId="27" xfId="4" applyNumberFormat="1" applyFont="1" applyFill="1" applyBorder="1" applyAlignment="1">
      <alignment vertical="center"/>
    </xf>
    <xf numFmtId="41" fontId="22" fillId="0" borderId="7" xfId="4" applyNumberFormat="1" applyFont="1" applyBorder="1" applyAlignment="1">
      <alignment horizontal="left"/>
    </xf>
    <xf numFmtId="41" fontId="22" fillId="0" borderId="7" xfId="4" applyNumberFormat="1" applyFont="1" applyBorder="1" applyAlignment="1"/>
    <xf numFmtId="3" fontId="37" fillId="0" borderId="0" xfId="4" applyNumberFormat="1" applyFont="1" applyBorder="1" applyAlignment="1">
      <alignment vertical="center"/>
    </xf>
    <xf numFmtId="2" fontId="37" fillId="0" borderId="0" xfId="9" applyNumberFormat="1" applyFont="1" applyBorder="1" applyAlignment="1"/>
    <xf numFmtId="3" fontId="28" fillId="0" borderId="0" xfId="4" applyNumberFormat="1" applyFont="1" applyBorder="1" applyAlignment="1">
      <alignment vertical="top"/>
    </xf>
    <xf numFmtId="3" fontId="22" fillId="0" borderId="0" xfId="4" applyNumberFormat="1" applyFont="1" applyAlignment="1"/>
    <xf numFmtId="3" fontId="37" fillId="0" borderId="0" xfId="4" applyNumberFormat="1" applyFont="1" applyBorder="1" applyAlignment="1">
      <alignment horizontal="left" vertical="center"/>
    </xf>
    <xf numFmtId="3" fontId="37" fillId="0" borderId="0" xfId="4" applyNumberFormat="1" applyFont="1" applyBorder="1" applyAlignment="1">
      <alignment horizontal="left" vertical="center" wrapText="1"/>
    </xf>
    <xf numFmtId="41" fontId="34" fillId="0" borderId="0" xfId="4" applyNumberFormat="1" applyFont="1" applyFill="1" applyBorder="1" applyAlignment="1">
      <alignment horizontal="center" vertical="top" wrapText="1"/>
    </xf>
    <xf numFmtId="3" fontId="39" fillId="0" borderId="0" xfId="7" applyNumberFormat="1" applyFont="1" applyFill="1" applyBorder="1" applyAlignment="1" applyProtection="1">
      <alignment horizontal="left"/>
      <protection locked="0"/>
    </xf>
    <xf numFmtId="3" fontId="35" fillId="0" borderId="0" xfId="7" applyNumberFormat="1" applyFont="1" applyFill="1" applyBorder="1" applyAlignment="1" applyProtection="1">
      <alignment horizontal="right"/>
      <protection locked="0"/>
    </xf>
    <xf numFmtId="41" fontId="35" fillId="0" borderId="0" xfId="7" applyNumberFormat="1" applyFont="1" applyFill="1" applyBorder="1" applyAlignment="1">
      <alignment horizontal="right"/>
    </xf>
    <xf numFmtId="41" fontId="40" fillId="0" borderId="0" xfId="9" applyNumberFormat="1" applyFont="1" applyFill="1" applyBorder="1" applyAlignment="1"/>
    <xf numFmtId="41" fontId="40" fillId="0" borderId="0" xfId="9" applyNumberFormat="1" applyFont="1" applyFill="1" applyBorder="1" applyAlignment="1">
      <alignment horizontal="center"/>
    </xf>
    <xf numFmtId="41" fontId="41" fillId="0" borderId="0" xfId="9" applyNumberFormat="1" applyFont="1" applyFill="1" applyBorder="1" applyAlignment="1">
      <alignment horizontal="center"/>
    </xf>
    <xf numFmtId="41" fontId="41" fillId="0" borderId="0" xfId="9" applyNumberFormat="1" applyFont="1" applyFill="1" applyBorder="1" applyAlignment="1">
      <alignment horizontal="center" wrapText="1"/>
    </xf>
    <xf numFmtId="41" fontId="40" fillId="0" borderId="0" xfId="9" quotePrefix="1" applyNumberFormat="1" applyFont="1" applyFill="1" applyBorder="1" applyAlignment="1">
      <alignment horizontal="center"/>
    </xf>
    <xf numFmtId="49" fontId="41" fillId="0" borderId="0" xfId="4" applyNumberFormat="1" applyFont="1" applyFill="1" applyBorder="1" applyAlignment="1">
      <alignment horizontal="center"/>
    </xf>
    <xf numFmtId="41" fontId="41" fillId="0" borderId="0" xfId="9" applyNumberFormat="1" applyFont="1" applyFill="1" applyBorder="1" applyAlignment="1">
      <alignment vertical="center"/>
    </xf>
    <xf numFmtId="41" fontId="41" fillId="0" borderId="0" xfId="9" applyNumberFormat="1" applyFont="1" applyFill="1" applyBorder="1" applyAlignment="1">
      <alignment horizontal="left" vertical="center"/>
    </xf>
    <xf numFmtId="42" fontId="41" fillId="0" borderId="0" xfId="4" applyNumberFormat="1" applyFont="1" applyFill="1" applyBorder="1" applyAlignment="1"/>
    <xf numFmtId="41" fontId="35" fillId="0" borderId="0" xfId="4" applyNumberFormat="1" applyFont="1" applyFill="1" applyAlignment="1"/>
    <xf numFmtId="41" fontId="41" fillId="0" borderId="0" xfId="9" applyNumberFormat="1" applyFont="1" applyFill="1" applyBorder="1" applyAlignment="1"/>
    <xf numFmtId="41" fontId="41" fillId="0" borderId="0" xfId="9" applyNumberFormat="1" applyFont="1" applyFill="1" applyBorder="1" applyAlignment="1">
      <alignment horizontal="left"/>
    </xf>
    <xf numFmtId="41" fontId="40" fillId="0" borderId="0" xfId="9" applyNumberFormat="1" applyFont="1" applyFill="1" applyBorder="1" applyAlignment="1">
      <alignment horizontal="left" vertical="center"/>
    </xf>
    <xf numFmtId="42" fontId="40" fillId="0" borderId="0" xfId="9" applyNumberFormat="1" applyFont="1" applyFill="1" applyBorder="1" applyAlignment="1">
      <alignment vertical="center"/>
    </xf>
    <xf numFmtId="3" fontId="42" fillId="0" borderId="0" xfId="9" applyNumberFormat="1" applyFont="1" applyFill="1" applyBorder="1" applyAlignment="1">
      <alignment vertical="top" wrapText="1"/>
    </xf>
    <xf numFmtId="0" fontId="26" fillId="0" borderId="0" xfId="6" applyAlignment="1" applyProtection="1"/>
    <xf numFmtId="0" fontId="18" fillId="0" borderId="0" xfId="3" applyFill="1" applyAlignment="1">
      <alignment horizontal="center"/>
    </xf>
    <xf numFmtId="0" fontId="20" fillId="0" borderId="1" xfId="3" applyFont="1" applyBorder="1" applyAlignment="1">
      <alignment horizontal="center"/>
    </xf>
    <xf numFmtId="0" fontId="20" fillId="0" borderId="0" xfId="3" applyFont="1" applyAlignment="1">
      <alignment horizontal="center"/>
    </xf>
    <xf numFmtId="0" fontId="20" fillId="0" borderId="1" xfId="3" applyFont="1" applyFill="1" applyBorder="1" applyAlignment="1">
      <alignment horizontal="center"/>
    </xf>
    <xf numFmtId="0" fontId="43" fillId="0" borderId="0" xfId="3" applyFont="1" applyAlignment="1">
      <alignment horizontal="center"/>
    </xf>
    <xf numFmtId="0" fontId="43" fillId="0" borderId="0" xfId="3" applyFont="1" applyFill="1" applyAlignment="1">
      <alignment horizontal="center"/>
    </xf>
    <xf numFmtId="0" fontId="21" fillId="0" borderId="0" xfId="3" applyFont="1"/>
    <xf numFmtId="42" fontId="18" fillId="0" borderId="0" xfId="3" applyNumberFormat="1" applyFill="1"/>
    <xf numFmtId="0" fontId="20" fillId="0" borderId="0" xfId="3" applyFont="1"/>
    <xf numFmtId="41" fontId="18" fillId="0" borderId="0" xfId="3" applyNumberFormat="1" applyBorder="1"/>
    <xf numFmtId="41" fontId="18" fillId="0" borderId="0" xfId="3" applyNumberFormat="1" applyFill="1" applyBorder="1"/>
    <xf numFmtId="167" fontId="18" fillId="0" borderId="2" xfId="3" applyNumberFormat="1" applyFill="1" applyBorder="1"/>
    <xf numFmtId="0" fontId="44" fillId="0" borderId="0" xfId="3" applyFont="1"/>
    <xf numFmtId="42" fontId="18" fillId="0" borderId="2" xfId="3" applyNumberFormat="1" applyBorder="1"/>
    <xf numFmtId="0" fontId="20" fillId="0" borderId="0" xfId="3" applyFont="1" applyFill="1"/>
    <xf numFmtId="0" fontId="18" fillId="0" borderId="0" xfId="3" applyBorder="1" applyAlignment="1">
      <alignment horizontal="center"/>
    </xf>
    <xf numFmtId="0" fontId="18" fillId="0" borderId="0" xfId="3" applyFill="1" applyBorder="1" applyAlignment="1">
      <alignment horizontal="center"/>
    </xf>
    <xf numFmtId="168" fontId="18" fillId="0" borderId="2" xfId="3" applyNumberFormat="1" applyBorder="1"/>
    <xf numFmtId="0" fontId="18" fillId="0" borderId="0" xfId="3" applyFill="1" applyBorder="1"/>
    <xf numFmtId="41" fontId="13" fillId="0" borderId="6" xfId="2" applyNumberFormat="1" applyFont="1" applyFill="1" applyBorder="1" applyAlignment="1">
      <alignment horizontal="center"/>
    </xf>
    <xf numFmtId="41" fontId="13" fillId="0" borderId="7" xfId="2" applyNumberFormat="1" applyFont="1" applyFill="1" applyBorder="1" applyAlignment="1">
      <alignment horizontal="center"/>
    </xf>
    <xf numFmtId="41" fontId="13" fillId="0" borderId="8" xfId="2" applyNumberFormat="1" applyFont="1" applyFill="1" applyBorder="1" applyAlignment="1">
      <alignment horizontal="center"/>
    </xf>
    <xf numFmtId="41" fontId="13" fillId="0" borderId="3" xfId="2" applyNumberFormat="1" applyFont="1" applyFill="1" applyBorder="1" applyAlignment="1">
      <alignment horizontal="center"/>
    </xf>
    <xf numFmtId="41" fontId="13" fillId="0" borderId="0" xfId="2" applyNumberFormat="1" applyFont="1" applyFill="1" applyBorder="1" applyAlignment="1">
      <alignment horizontal="center"/>
    </xf>
    <xf numFmtId="41" fontId="13" fillId="0" borderId="9" xfId="2" applyNumberFormat="1" applyFont="1" applyFill="1" applyBorder="1" applyAlignment="1">
      <alignment horizontal="center"/>
    </xf>
    <xf numFmtId="41" fontId="13" fillId="0" borderId="4" xfId="2" applyNumberFormat="1" applyFont="1" applyFill="1" applyBorder="1" applyAlignment="1">
      <alignment horizontal="center"/>
    </xf>
    <xf numFmtId="41" fontId="13" fillId="0" borderId="1" xfId="2" applyNumberFormat="1" applyFont="1" applyFill="1" applyBorder="1" applyAlignment="1">
      <alignment horizontal="center"/>
    </xf>
    <xf numFmtId="41" fontId="13" fillId="0" borderId="10" xfId="2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3" fontId="28" fillId="0" borderId="0" xfId="8" applyFont="1" applyBorder="1" applyAlignment="1">
      <alignment horizontal="center" vertical="center" wrapText="1"/>
    </xf>
    <xf numFmtId="41" fontId="22" fillId="0" borderId="0" xfId="4" applyNumberFormat="1" applyFont="1" applyFill="1" applyBorder="1" applyAlignment="1">
      <alignment horizontal="center" wrapText="1"/>
    </xf>
    <xf numFmtId="41" fontId="22" fillId="0" borderId="5" xfId="4" applyNumberFormat="1" applyFont="1" applyFill="1" applyBorder="1" applyAlignment="1">
      <alignment horizontal="center" wrapText="1"/>
    </xf>
    <xf numFmtId="0" fontId="23" fillId="0" borderId="0" xfId="4" applyNumberFormat="1" applyFont="1" applyAlignment="1">
      <alignment horizontal="right" vertical="top"/>
    </xf>
    <xf numFmtId="0" fontId="24" fillId="0" borderId="0" xfId="5" applyAlignment="1" applyProtection="1">
      <alignment horizontal="right"/>
    </xf>
    <xf numFmtId="0" fontId="22" fillId="0" borderId="0" xfId="5" applyFont="1" applyAlignment="1" applyProtection="1">
      <alignment horizontal="right"/>
    </xf>
    <xf numFmtId="41" fontId="28" fillId="2" borderId="0" xfId="4" applyNumberFormat="1" applyFont="1" applyFill="1" applyBorder="1" applyAlignment="1">
      <alignment horizontal="center" vertical="top" wrapText="1"/>
    </xf>
    <xf numFmtId="3" fontId="33" fillId="2" borderId="0" xfId="4" applyNumberFormat="1" applyFont="1" applyFill="1" applyBorder="1" applyAlignment="1">
      <alignment horizontal="center" vertical="top" wrapText="1"/>
    </xf>
    <xf numFmtId="41" fontId="33" fillId="2" borderId="0" xfId="4" applyNumberFormat="1" applyFont="1" applyFill="1" applyBorder="1" applyAlignment="1">
      <alignment horizontal="center" vertical="top" wrapText="1"/>
    </xf>
    <xf numFmtId="41" fontId="23" fillId="0" borderId="0" xfId="9" applyNumberFormat="1" applyFont="1" applyAlignment="1">
      <alignment horizontal="right"/>
    </xf>
    <xf numFmtId="0" fontId="22" fillId="0" borderId="0" xfId="5" applyFont="1" applyAlignment="1" applyProtection="1">
      <alignment horizontal="right" vertical="center"/>
    </xf>
    <xf numFmtId="41" fontId="38" fillId="0" borderId="0" xfId="9" applyNumberFormat="1" applyFont="1" applyFill="1" applyBorder="1" applyAlignment="1">
      <alignment horizontal="center" vertical="top" wrapText="1"/>
    </xf>
    <xf numFmtId="3" fontId="41" fillId="0" borderId="0" xfId="9" applyNumberFormat="1" applyFont="1" applyFill="1" applyBorder="1" applyAlignment="1">
      <alignment horizontal="center" vertical="top" wrapText="1"/>
    </xf>
    <xf numFmtId="0" fontId="5" fillId="0" borderId="0" xfId="8" applyNumberFormat="1" applyFont="1" applyBorder="1" applyAlignment="1" applyProtection="1">
      <alignment horizontal="left"/>
      <protection locked="0"/>
    </xf>
    <xf numFmtId="0" fontId="19" fillId="0" borderId="0" xfId="3" applyFont="1" applyAlignment="1">
      <alignment horizontal="center"/>
    </xf>
    <xf numFmtId="0" fontId="20" fillId="0" borderId="0" xfId="3" applyFont="1" applyAlignment="1">
      <alignment horizontal="center"/>
    </xf>
    <xf numFmtId="0" fontId="21" fillId="0" borderId="0" xfId="3" applyFont="1" applyAlignment="1">
      <alignment horizontal="center"/>
    </xf>
    <xf numFmtId="0" fontId="8" fillId="0" borderId="0" xfId="3" applyNumberFormat="1" applyFont="1" applyFill="1" applyBorder="1" applyAlignment="1">
      <alignment horizontal="center"/>
    </xf>
  </cellXfs>
  <cellStyles count="10">
    <cellStyle name="Hyperlink" xfId="5" builtinId="8"/>
    <cellStyle name="Hyperlink 2" xfId="6"/>
    <cellStyle name="Normal" xfId="0" builtinId="0"/>
    <cellStyle name="Normal 2" xfId="2"/>
    <cellStyle name="Normal 2 3" xfId="9"/>
    <cellStyle name="Normal 3" xfId="3"/>
    <cellStyle name="Normal 4" xfId="8"/>
    <cellStyle name="Normal 6" xfId="4"/>
    <cellStyle name="Normal_Preliminary general government" xfId="7"/>
    <cellStyle name="Normal_summary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3D28.798EEDB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95250</xdr:colOff>
      <xdr:row>2</xdr:row>
      <xdr:rowOff>0</xdr:rowOff>
    </xdr:from>
    <xdr:to>
      <xdr:col>25</xdr:col>
      <xdr:colOff>1314450</xdr:colOff>
      <xdr:row>3</xdr:row>
      <xdr:rowOff>180975</xdr:rowOff>
    </xdr:to>
    <xdr:pic>
      <xdr:nvPicPr>
        <xdr:cNvPr id="2" name="Picture 1" descr="cid:image001.png@01CF3D28.798EEDB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78725" y="381000"/>
          <a:ext cx="13239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48</xdr:row>
      <xdr:rowOff>114300</xdr:rowOff>
    </xdr:from>
    <xdr:ext cx="184731" cy="264560"/>
    <xdr:sp macro="" textlink="">
      <xdr:nvSpPr>
        <xdr:cNvPr id="2" name="TextBox 1"/>
        <xdr:cNvSpPr txBox="1"/>
      </xdr:nvSpPr>
      <xdr:spPr>
        <a:xfrm>
          <a:off x="6067425" y="564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9525</xdr:colOff>
      <xdr:row>3</xdr:row>
      <xdr:rowOff>161925</xdr:rowOff>
    </xdr:from>
    <xdr:to>
      <xdr:col>0</xdr:col>
      <xdr:colOff>2352675</xdr:colOff>
      <xdr:row>8</xdr:row>
      <xdr:rowOff>28575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2000"/>
          <a:ext cx="23431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923925</xdr:colOff>
      <xdr:row>4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431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1047749</xdr:colOff>
      <xdr:row>5</xdr:row>
      <xdr:rowOff>10472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466974" cy="734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0</xdr:col>
      <xdr:colOff>2038350</xdr:colOff>
      <xdr:row>10</xdr:row>
      <xdr:rowOff>123825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20383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2038350</xdr:colOff>
      <xdr:row>8</xdr:row>
      <xdr:rowOff>123825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20383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</xdr:row>
      <xdr:rowOff>0</xdr:rowOff>
    </xdr:from>
    <xdr:ext cx="2162175" cy="64770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9625"/>
          <a:ext cx="2162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200025</xdr:rowOff>
    </xdr:from>
    <xdr:ext cx="2257425" cy="676275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9625"/>
          <a:ext cx="22574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%20Castillo%20Files/Budget%20document/General%20Fund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 2008-09"/>
      <sheetName val="FY 2009-10"/>
      <sheetName val="FY 2011-12"/>
      <sheetName val="FY 2012-13"/>
      <sheetName val="Access Control"/>
    </sheetNames>
    <sheetDataSet>
      <sheetData sheetId="0" refreshError="1"/>
      <sheetData sheetId="1"/>
      <sheetData sheetId="2" refreshError="1"/>
      <sheetData sheetId="3" refreshError="1"/>
      <sheetData sheetId="4">
        <row r="2">
          <cell r="A2" t="str">
            <v>Floor</v>
          </cell>
          <cell r="B2" t="str">
            <v>Department</v>
          </cell>
          <cell r="C2" t="str">
            <v>Single Door</v>
          </cell>
          <cell r="D2" t="str">
            <v>Double Door</v>
          </cell>
          <cell r="E2" t="str">
            <v>Estimated Cost</v>
          </cell>
          <cell r="F2" t="str">
            <v>Fiscal Year</v>
          </cell>
        </row>
        <row r="3">
          <cell r="A3">
            <v>1</v>
          </cell>
          <cell r="B3" t="str">
            <v>Building</v>
          </cell>
          <cell r="C3">
            <v>4</v>
          </cell>
          <cell r="D3">
            <v>3</v>
          </cell>
          <cell r="E3">
            <v>17500</v>
          </cell>
          <cell r="F3">
            <v>2008</v>
          </cell>
        </row>
        <row r="4">
          <cell r="A4">
            <v>1</v>
          </cell>
          <cell r="B4" t="str">
            <v>Health</v>
          </cell>
          <cell r="C4">
            <v>8</v>
          </cell>
          <cell r="D4">
            <v>0</v>
          </cell>
          <cell r="E4">
            <v>20000</v>
          </cell>
          <cell r="F4">
            <v>2008</v>
          </cell>
          <cell r="H4" t="str">
            <v>Department</v>
          </cell>
          <cell r="I4" t="str">
            <v>Floor</v>
          </cell>
          <cell r="J4" t="str">
            <v>Floor</v>
          </cell>
          <cell r="K4" t="str">
            <v>Floor</v>
          </cell>
          <cell r="M4" t="str">
            <v>Fiscal Year</v>
          </cell>
          <cell r="N4" t="str">
            <v>Fiscal Year</v>
          </cell>
          <cell r="O4" t="str">
            <v>Fiscal Year</v>
          </cell>
          <cell r="P4" t="str">
            <v>Fiscal Year</v>
          </cell>
          <cell r="Q4" t="str">
            <v>Fiscal Year</v>
          </cell>
        </row>
        <row r="5">
          <cell r="A5">
            <v>1</v>
          </cell>
          <cell r="B5" t="str">
            <v>Circulation</v>
          </cell>
          <cell r="C5">
            <v>3</v>
          </cell>
          <cell r="D5">
            <v>1</v>
          </cell>
          <cell r="E5">
            <v>10000</v>
          </cell>
          <cell r="F5">
            <v>2011</v>
          </cell>
          <cell r="I5">
            <v>1</v>
          </cell>
          <cell r="J5">
            <v>2</v>
          </cell>
          <cell r="K5">
            <v>3</v>
          </cell>
          <cell r="M5">
            <v>2008</v>
          </cell>
          <cell r="N5">
            <v>2009</v>
          </cell>
          <cell r="O5">
            <v>2010</v>
          </cell>
          <cell r="P5">
            <v>2011</v>
          </cell>
          <cell r="Q5">
            <v>2012</v>
          </cell>
        </row>
        <row r="6">
          <cell r="A6">
            <v>1</v>
          </cell>
          <cell r="B6" t="str">
            <v>Bathroom</v>
          </cell>
          <cell r="C6">
            <v>2</v>
          </cell>
          <cell r="D6">
            <v>0</v>
          </cell>
          <cell r="E6">
            <v>5000</v>
          </cell>
        </row>
        <row r="7">
          <cell r="A7">
            <v>1</v>
          </cell>
          <cell r="B7" t="str">
            <v>Engineering</v>
          </cell>
          <cell r="C7">
            <v>4</v>
          </cell>
          <cell r="D7">
            <v>0</v>
          </cell>
          <cell r="E7">
            <v>10000</v>
          </cell>
          <cell r="F7">
            <v>2008</v>
          </cell>
        </row>
        <row r="8">
          <cell r="A8">
            <v>1</v>
          </cell>
          <cell r="B8" t="str">
            <v>Planning</v>
          </cell>
          <cell r="C8">
            <v>2</v>
          </cell>
          <cell r="D8">
            <v>0</v>
          </cell>
          <cell r="E8">
            <v>5000</v>
          </cell>
          <cell r="F8">
            <v>2008</v>
          </cell>
        </row>
        <row r="9">
          <cell r="A9">
            <v>1</v>
          </cell>
          <cell r="B9" t="str">
            <v>Inspections</v>
          </cell>
          <cell r="C9">
            <v>4</v>
          </cell>
          <cell r="D9">
            <v>0</v>
          </cell>
          <cell r="E9">
            <v>10000</v>
          </cell>
          <cell r="F9">
            <v>2008</v>
          </cell>
        </row>
        <row r="10">
          <cell r="A10">
            <v>1</v>
          </cell>
          <cell r="B10" t="str">
            <v>Utilities</v>
          </cell>
          <cell r="C10">
            <v>7</v>
          </cell>
          <cell r="D10">
            <v>0</v>
          </cell>
          <cell r="E10">
            <v>17500</v>
          </cell>
          <cell r="F10">
            <v>2008</v>
          </cell>
        </row>
        <row r="11">
          <cell r="A11">
            <v>1</v>
          </cell>
          <cell r="B11" t="str">
            <v>Vitals</v>
          </cell>
          <cell r="C11">
            <v>3</v>
          </cell>
          <cell r="D11">
            <v>0</v>
          </cell>
          <cell r="E11">
            <v>7500</v>
          </cell>
          <cell r="F11">
            <v>2008</v>
          </cell>
        </row>
        <row r="12">
          <cell r="A12">
            <v>1</v>
          </cell>
          <cell r="B12" t="str">
            <v>Hall</v>
          </cell>
          <cell r="C12">
            <v>4</v>
          </cell>
          <cell r="D12">
            <v>1</v>
          </cell>
          <cell r="E12">
            <v>12500</v>
          </cell>
          <cell r="F12">
            <v>2011</v>
          </cell>
        </row>
        <row r="13">
          <cell r="A13">
            <v>2</v>
          </cell>
          <cell r="B13" t="str">
            <v>Finance</v>
          </cell>
          <cell r="C13">
            <v>11</v>
          </cell>
          <cell r="D13">
            <v>0</v>
          </cell>
          <cell r="E13">
            <v>27500</v>
          </cell>
          <cell r="F13">
            <v>2009</v>
          </cell>
        </row>
        <row r="14">
          <cell r="A14">
            <v>2</v>
          </cell>
          <cell r="B14" t="str">
            <v>Utility</v>
          </cell>
          <cell r="C14">
            <v>5</v>
          </cell>
          <cell r="D14">
            <v>0</v>
          </cell>
          <cell r="E14">
            <v>12500</v>
          </cell>
          <cell r="F14">
            <v>2009</v>
          </cell>
        </row>
        <row r="15">
          <cell r="A15">
            <v>2</v>
          </cell>
          <cell r="B15" t="str">
            <v>Circulation</v>
          </cell>
          <cell r="C15">
            <v>1</v>
          </cell>
          <cell r="D15">
            <v>1</v>
          </cell>
          <cell r="E15">
            <v>5000</v>
          </cell>
          <cell r="F15">
            <v>2011</v>
          </cell>
        </row>
        <row r="16">
          <cell r="A16">
            <v>2</v>
          </cell>
          <cell r="B16" t="str">
            <v>City Attorney</v>
          </cell>
          <cell r="C16">
            <v>5</v>
          </cell>
          <cell r="D16">
            <v>0</v>
          </cell>
          <cell r="E16">
            <v>12500</v>
          </cell>
          <cell r="F16">
            <v>2009</v>
          </cell>
        </row>
        <row r="17">
          <cell r="A17">
            <v>2</v>
          </cell>
          <cell r="B17" t="str">
            <v>City Manager</v>
          </cell>
          <cell r="C17">
            <v>13</v>
          </cell>
          <cell r="D17">
            <v>0</v>
          </cell>
          <cell r="E17">
            <v>32500</v>
          </cell>
          <cell r="F17">
            <v>2009</v>
          </cell>
        </row>
        <row r="18">
          <cell r="A18">
            <v>2</v>
          </cell>
          <cell r="B18" t="str">
            <v>City Secretary</v>
          </cell>
          <cell r="C18">
            <v>1</v>
          </cell>
          <cell r="D18">
            <v>0</v>
          </cell>
          <cell r="E18">
            <v>2500</v>
          </cell>
          <cell r="F18">
            <v>2009</v>
          </cell>
        </row>
        <row r="19">
          <cell r="A19">
            <v>2</v>
          </cell>
          <cell r="B19" t="str">
            <v>I.T.</v>
          </cell>
          <cell r="C19">
            <v>8</v>
          </cell>
          <cell r="D19">
            <v>0</v>
          </cell>
          <cell r="E19">
            <v>20000</v>
          </cell>
          <cell r="F19">
            <v>2008</v>
          </cell>
        </row>
        <row r="20">
          <cell r="A20">
            <v>2</v>
          </cell>
          <cell r="B20" t="str">
            <v>Human Resources</v>
          </cell>
          <cell r="C20">
            <v>6</v>
          </cell>
          <cell r="D20">
            <v>0</v>
          </cell>
          <cell r="E20">
            <v>15000</v>
          </cell>
          <cell r="F20">
            <v>2009</v>
          </cell>
        </row>
        <row r="21">
          <cell r="A21">
            <v>2</v>
          </cell>
          <cell r="B21" t="str">
            <v>Large Conference Rm</v>
          </cell>
          <cell r="C21">
            <v>1</v>
          </cell>
          <cell r="D21">
            <v>0</v>
          </cell>
          <cell r="E21">
            <v>2500</v>
          </cell>
          <cell r="F21">
            <v>2011</v>
          </cell>
        </row>
        <row r="22">
          <cell r="A22">
            <v>3</v>
          </cell>
          <cell r="B22" t="str">
            <v>Stairs</v>
          </cell>
          <cell r="C22">
            <v>2</v>
          </cell>
          <cell r="D22">
            <v>0</v>
          </cell>
          <cell r="E22">
            <v>5000</v>
          </cell>
          <cell r="F22">
            <v>2011</v>
          </cell>
        </row>
        <row r="23">
          <cell r="A23">
            <v>3</v>
          </cell>
          <cell r="B23" t="str">
            <v>Studio</v>
          </cell>
          <cell r="C23">
            <v>15</v>
          </cell>
          <cell r="D23">
            <v>0</v>
          </cell>
          <cell r="E23">
            <v>37500</v>
          </cell>
          <cell r="F23">
            <v>2010</v>
          </cell>
        </row>
        <row r="24">
          <cell r="A24">
            <v>3</v>
          </cell>
          <cell r="B24" t="str">
            <v>Purchasing</v>
          </cell>
          <cell r="C24">
            <v>5</v>
          </cell>
          <cell r="D24">
            <v>0</v>
          </cell>
          <cell r="E24">
            <v>12500</v>
          </cell>
          <cell r="F24">
            <v>2010</v>
          </cell>
        </row>
        <row r="25">
          <cell r="A25">
            <v>3</v>
          </cell>
          <cell r="B25" t="str">
            <v>Meeting Room</v>
          </cell>
          <cell r="C25">
            <v>11</v>
          </cell>
          <cell r="D25">
            <v>3</v>
          </cell>
          <cell r="E25">
            <v>35000</v>
          </cell>
          <cell r="F25">
            <v>2011</v>
          </cell>
        </row>
        <row r="26">
          <cell r="A26">
            <v>3</v>
          </cell>
          <cell r="B26" t="str">
            <v>Architect</v>
          </cell>
          <cell r="C26">
            <v>3</v>
          </cell>
          <cell r="D26">
            <v>0</v>
          </cell>
          <cell r="E26">
            <v>7500</v>
          </cell>
          <cell r="F26">
            <v>2010</v>
          </cell>
        </row>
        <row r="27">
          <cell r="A27">
            <v>3</v>
          </cell>
          <cell r="B27" t="str">
            <v>Circulation</v>
          </cell>
          <cell r="C27">
            <v>3</v>
          </cell>
          <cell r="D27">
            <v>1</v>
          </cell>
          <cell r="E27">
            <v>10000</v>
          </cell>
          <cell r="F27">
            <v>2011</v>
          </cell>
        </row>
        <row r="28">
          <cell r="A28">
            <v>3</v>
          </cell>
          <cell r="B28" t="str">
            <v>Bathroom</v>
          </cell>
          <cell r="C28">
            <v>4</v>
          </cell>
          <cell r="D28">
            <v>0</v>
          </cell>
          <cell r="E28">
            <v>10000</v>
          </cell>
        </row>
        <row r="29">
          <cell r="A29">
            <v>3</v>
          </cell>
          <cell r="B29" t="str">
            <v>Breakroom</v>
          </cell>
          <cell r="C29">
            <v>3</v>
          </cell>
          <cell r="D29">
            <v>0</v>
          </cell>
          <cell r="E29">
            <v>7500</v>
          </cell>
          <cell r="F29">
            <v>2011</v>
          </cell>
        </row>
        <row r="30">
          <cell r="A30">
            <v>3</v>
          </cell>
          <cell r="B30" t="str">
            <v>Mayor</v>
          </cell>
          <cell r="C30">
            <v>6</v>
          </cell>
          <cell r="D30">
            <v>0</v>
          </cell>
          <cell r="E30">
            <v>15000</v>
          </cell>
          <cell r="F30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Fund Summary"/>
      <sheetName val="Gen Fund Detail"/>
    </sheetNames>
    <sheetDataSet>
      <sheetData sheetId="0" refreshError="1"/>
      <sheetData sheetId="1">
        <row r="69">
          <cell r="B69">
            <v>0</v>
          </cell>
          <cell r="D69">
            <v>2000</v>
          </cell>
        </row>
        <row r="75">
          <cell r="B75">
            <v>0</v>
          </cell>
          <cell r="D75">
            <v>175000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hcrma.net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hcrma.net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hcrma.net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hcrma.net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hcrma.net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hcrma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8"/>
  <sheetViews>
    <sheetView showOutlineSymbols="0" view="pageBreakPreview" topLeftCell="G1" zoomScale="90" zoomScaleNormal="80" zoomScaleSheetLayoutView="90" workbookViewId="0"/>
  </sheetViews>
  <sheetFormatPr defaultColWidth="12.42578125" defaultRowHeight="11.25" customHeight="1"/>
  <cols>
    <col min="1" max="1" width="55.85546875" style="51" customWidth="1"/>
    <col min="2" max="2" width="2.28515625" style="51" customWidth="1"/>
    <col min="3" max="3" width="20.42578125" style="51" customWidth="1"/>
    <col min="4" max="4" width="1.140625" style="51" customWidth="1"/>
    <col min="5" max="5" width="20.28515625" style="51" customWidth="1"/>
    <col min="6" max="6" width="2.28515625" style="51" customWidth="1"/>
    <col min="7" max="7" width="20.42578125" style="51" customWidth="1"/>
    <col min="8" max="8" width="1.28515625" style="51" customWidth="1"/>
    <col min="9" max="9" width="20.28515625" style="51" customWidth="1"/>
    <col min="10" max="10" width="1.28515625" style="51" customWidth="1"/>
    <col min="11" max="11" width="20.28515625" style="51" customWidth="1"/>
    <col min="12" max="12" width="0.140625" style="51" hidden="1" customWidth="1"/>
    <col min="13" max="13" width="2.140625" style="51" customWidth="1"/>
    <col min="14" max="14" width="21" style="50" customWidth="1"/>
    <col min="15" max="15" width="1.140625" style="51" customWidth="1"/>
    <col min="16" max="16" width="21" style="51" customWidth="1"/>
    <col min="17" max="17" width="1.5703125" style="51" customWidth="1"/>
    <col min="18" max="18" width="21" style="51" customWidth="1"/>
    <col min="19" max="19" width="2" style="51" customWidth="1"/>
    <col min="20" max="20" width="21" style="51" customWidth="1"/>
    <col min="21" max="21" width="2" style="51" customWidth="1"/>
    <col min="22" max="22" width="21" style="51" customWidth="1"/>
    <col min="23" max="23" width="2" style="51" customWidth="1"/>
    <col min="24" max="24" width="21" style="51" customWidth="1"/>
    <col min="25" max="25" width="1.5703125" style="123" customWidth="1"/>
    <col min="26" max="26" width="21" style="51" customWidth="1"/>
    <col min="27" max="27" width="5" style="51" customWidth="1"/>
    <col min="28" max="28" width="2" style="51" customWidth="1"/>
    <col min="29" max="29" width="15.140625" style="51" bestFit="1" customWidth="1"/>
    <col min="30" max="256" width="12.42578125" style="51"/>
    <col min="257" max="257" width="55.85546875" style="51" customWidth="1"/>
    <col min="258" max="258" width="2.28515625" style="51" customWidth="1"/>
    <col min="259" max="259" width="20.42578125" style="51" customWidth="1"/>
    <col min="260" max="260" width="1.140625" style="51" customWidth="1"/>
    <col min="261" max="261" width="20.28515625" style="51" customWidth="1"/>
    <col min="262" max="262" width="2.28515625" style="51" customWidth="1"/>
    <col min="263" max="263" width="20.42578125" style="51" customWidth="1"/>
    <col min="264" max="264" width="1.28515625" style="51" customWidth="1"/>
    <col min="265" max="265" width="20.28515625" style="51" customWidth="1"/>
    <col min="266" max="266" width="1.28515625" style="51" customWidth="1"/>
    <col min="267" max="267" width="20.28515625" style="51" customWidth="1"/>
    <col min="268" max="268" width="0" style="51" hidden="1" customWidth="1"/>
    <col min="269" max="269" width="2.140625" style="51" customWidth="1"/>
    <col min="270" max="270" width="21" style="51" customWidth="1"/>
    <col min="271" max="271" width="1.140625" style="51" customWidth="1"/>
    <col min="272" max="272" width="21" style="51" customWidth="1"/>
    <col min="273" max="273" width="1.5703125" style="51" customWidth="1"/>
    <col min="274" max="274" width="21" style="51" customWidth="1"/>
    <col min="275" max="275" width="2" style="51" customWidth="1"/>
    <col min="276" max="276" width="21" style="51" customWidth="1"/>
    <col min="277" max="277" width="2" style="51" customWidth="1"/>
    <col min="278" max="278" width="21" style="51" customWidth="1"/>
    <col min="279" max="279" width="2" style="51" customWidth="1"/>
    <col min="280" max="280" width="21" style="51" customWidth="1"/>
    <col min="281" max="281" width="1.5703125" style="51" customWidth="1"/>
    <col min="282" max="282" width="21" style="51" customWidth="1"/>
    <col min="283" max="283" width="5" style="51" customWidth="1"/>
    <col min="284" max="284" width="2" style="51" customWidth="1"/>
    <col min="285" max="285" width="15.140625" style="51" bestFit="1" customWidth="1"/>
    <col min="286" max="512" width="12.42578125" style="51"/>
    <col min="513" max="513" width="55.85546875" style="51" customWidth="1"/>
    <col min="514" max="514" width="2.28515625" style="51" customWidth="1"/>
    <col min="515" max="515" width="20.42578125" style="51" customWidth="1"/>
    <col min="516" max="516" width="1.140625" style="51" customWidth="1"/>
    <col min="517" max="517" width="20.28515625" style="51" customWidth="1"/>
    <col min="518" max="518" width="2.28515625" style="51" customWidth="1"/>
    <col min="519" max="519" width="20.42578125" style="51" customWidth="1"/>
    <col min="520" max="520" width="1.28515625" style="51" customWidth="1"/>
    <col min="521" max="521" width="20.28515625" style="51" customWidth="1"/>
    <col min="522" max="522" width="1.28515625" style="51" customWidth="1"/>
    <col min="523" max="523" width="20.28515625" style="51" customWidth="1"/>
    <col min="524" max="524" width="0" style="51" hidden="1" customWidth="1"/>
    <col min="525" max="525" width="2.140625" style="51" customWidth="1"/>
    <col min="526" max="526" width="21" style="51" customWidth="1"/>
    <col min="527" max="527" width="1.140625" style="51" customWidth="1"/>
    <col min="528" max="528" width="21" style="51" customWidth="1"/>
    <col min="529" max="529" width="1.5703125" style="51" customWidth="1"/>
    <col min="530" max="530" width="21" style="51" customWidth="1"/>
    <col min="531" max="531" width="2" style="51" customWidth="1"/>
    <col min="532" max="532" width="21" style="51" customWidth="1"/>
    <col min="533" max="533" width="2" style="51" customWidth="1"/>
    <col min="534" max="534" width="21" style="51" customWidth="1"/>
    <col min="535" max="535" width="2" style="51" customWidth="1"/>
    <col min="536" max="536" width="21" style="51" customWidth="1"/>
    <col min="537" max="537" width="1.5703125" style="51" customWidth="1"/>
    <col min="538" max="538" width="21" style="51" customWidth="1"/>
    <col min="539" max="539" width="5" style="51" customWidth="1"/>
    <col min="540" max="540" width="2" style="51" customWidth="1"/>
    <col min="541" max="541" width="15.140625" style="51" bestFit="1" customWidth="1"/>
    <col min="542" max="768" width="12.42578125" style="51"/>
    <col min="769" max="769" width="55.85546875" style="51" customWidth="1"/>
    <col min="770" max="770" width="2.28515625" style="51" customWidth="1"/>
    <col min="771" max="771" width="20.42578125" style="51" customWidth="1"/>
    <col min="772" max="772" width="1.140625" style="51" customWidth="1"/>
    <col min="773" max="773" width="20.28515625" style="51" customWidth="1"/>
    <col min="774" max="774" width="2.28515625" style="51" customWidth="1"/>
    <col min="775" max="775" width="20.42578125" style="51" customWidth="1"/>
    <col min="776" max="776" width="1.28515625" style="51" customWidth="1"/>
    <col min="777" max="777" width="20.28515625" style="51" customWidth="1"/>
    <col min="778" max="778" width="1.28515625" style="51" customWidth="1"/>
    <col min="779" max="779" width="20.28515625" style="51" customWidth="1"/>
    <col min="780" max="780" width="0" style="51" hidden="1" customWidth="1"/>
    <col min="781" max="781" width="2.140625" style="51" customWidth="1"/>
    <col min="782" max="782" width="21" style="51" customWidth="1"/>
    <col min="783" max="783" width="1.140625" style="51" customWidth="1"/>
    <col min="784" max="784" width="21" style="51" customWidth="1"/>
    <col min="785" max="785" width="1.5703125" style="51" customWidth="1"/>
    <col min="786" max="786" width="21" style="51" customWidth="1"/>
    <col min="787" max="787" width="2" style="51" customWidth="1"/>
    <col min="788" max="788" width="21" style="51" customWidth="1"/>
    <col min="789" max="789" width="2" style="51" customWidth="1"/>
    <col min="790" max="790" width="21" style="51" customWidth="1"/>
    <col min="791" max="791" width="2" style="51" customWidth="1"/>
    <col min="792" max="792" width="21" style="51" customWidth="1"/>
    <col min="793" max="793" width="1.5703125" style="51" customWidth="1"/>
    <col min="794" max="794" width="21" style="51" customWidth="1"/>
    <col min="795" max="795" width="5" style="51" customWidth="1"/>
    <col min="796" max="796" width="2" style="51" customWidth="1"/>
    <col min="797" max="797" width="15.140625" style="51" bestFit="1" customWidth="1"/>
    <col min="798" max="1024" width="12.42578125" style="51"/>
    <col min="1025" max="1025" width="55.85546875" style="51" customWidth="1"/>
    <col min="1026" max="1026" width="2.28515625" style="51" customWidth="1"/>
    <col min="1027" max="1027" width="20.42578125" style="51" customWidth="1"/>
    <col min="1028" max="1028" width="1.140625" style="51" customWidth="1"/>
    <col min="1029" max="1029" width="20.28515625" style="51" customWidth="1"/>
    <col min="1030" max="1030" width="2.28515625" style="51" customWidth="1"/>
    <col min="1031" max="1031" width="20.42578125" style="51" customWidth="1"/>
    <col min="1032" max="1032" width="1.28515625" style="51" customWidth="1"/>
    <col min="1033" max="1033" width="20.28515625" style="51" customWidth="1"/>
    <col min="1034" max="1034" width="1.28515625" style="51" customWidth="1"/>
    <col min="1035" max="1035" width="20.28515625" style="51" customWidth="1"/>
    <col min="1036" max="1036" width="0" style="51" hidden="1" customWidth="1"/>
    <col min="1037" max="1037" width="2.140625" style="51" customWidth="1"/>
    <col min="1038" max="1038" width="21" style="51" customWidth="1"/>
    <col min="1039" max="1039" width="1.140625" style="51" customWidth="1"/>
    <col min="1040" max="1040" width="21" style="51" customWidth="1"/>
    <col min="1041" max="1041" width="1.5703125" style="51" customWidth="1"/>
    <col min="1042" max="1042" width="21" style="51" customWidth="1"/>
    <col min="1043" max="1043" width="2" style="51" customWidth="1"/>
    <col min="1044" max="1044" width="21" style="51" customWidth="1"/>
    <col min="1045" max="1045" width="2" style="51" customWidth="1"/>
    <col min="1046" max="1046" width="21" style="51" customWidth="1"/>
    <col min="1047" max="1047" width="2" style="51" customWidth="1"/>
    <col min="1048" max="1048" width="21" style="51" customWidth="1"/>
    <col min="1049" max="1049" width="1.5703125" style="51" customWidth="1"/>
    <col min="1050" max="1050" width="21" style="51" customWidth="1"/>
    <col min="1051" max="1051" width="5" style="51" customWidth="1"/>
    <col min="1052" max="1052" width="2" style="51" customWidth="1"/>
    <col min="1053" max="1053" width="15.140625" style="51" bestFit="1" customWidth="1"/>
    <col min="1054" max="1280" width="12.42578125" style="51"/>
    <col min="1281" max="1281" width="55.85546875" style="51" customWidth="1"/>
    <col min="1282" max="1282" width="2.28515625" style="51" customWidth="1"/>
    <col min="1283" max="1283" width="20.42578125" style="51" customWidth="1"/>
    <col min="1284" max="1284" width="1.140625" style="51" customWidth="1"/>
    <col min="1285" max="1285" width="20.28515625" style="51" customWidth="1"/>
    <col min="1286" max="1286" width="2.28515625" style="51" customWidth="1"/>
    <col min="1287" max="1287" width="20.42578125" style="51" customWidth="1"/>
    <col min="1288" max="1288" width="1.28515625" style="51" customWidth="1"/>
    <col min="1289" max="1289" width="20.28515625" style="51" customWidth="1"/>
    <col min="1290" max="1290" width="1.28515625" style="51" customWidth="1"/>
    <col min="1291" max="1291" width="20.28515625" style="51" customWidth="1"/>
    <col min="1292" max="1292" width="0" style="51" hidden="1" customWidth="1"/>
    <col min="1293" max="1293" width="2.140625" style="51" customWidth="1"/>
    <col min="1294" max="1294" width="21" style="51" customWidth="1"/>
    <col min="1295" max="1295" width="1.140625" style="51" customWidth="1"/>
    <col min="1296" max="1296" width="21" style="51" customWidth="1"/>
    <col min="1297" max="1297" width="1.5703125" style="51" customWidth="1"/>
    <col min="1298" max="1298" width="21" style="51" customWidth="1"/>
    <col min="1299" max="1299" width="2" style="51" customWidth="1"/>
    <col min="1300" max="1300" width="21" style="51" customWidth="1"/>
    <col min="1301" max="1301" width="2" style="51" customWidth="1"/>
    <col min="1302" max="1302" width="21" style="51" customWidth="1"/>
    <col min="1303" max="1303" width="2" style="51" customWidth="1"/>
    <col min="1304" max="1304" width="21" style="51" customWidth="1"/>
    <col min="1305" max="1305" width="1.5703125" style="51" customWidth="1"/>
    <col min="1306" max="1306" width="21" style="51" customWidth="1"/>
    <col min="1307" max="1307" width="5" style="51" customWidth="1"/>
    <col min="1308" max="1308" width="2" style="51" customWidth="1"/>
    <col min="1309" max="1309" width="15.140625" style="51" bestFit="1" customWidth="1"/>
    <col min="1310" max="1536" width="12.42578125" style="51"/>
    <col min="1537" max="1537" width="55.85546875" style="51" customWidth="1"/>
    <col min="1538" max="1538" width="2.28515625" style="51" customWidth="1"/>
    <col min="1539" max="1539" width="20.42578125" style="51" customWidth="1"/>
    <col min="1540" max="1540" width="1.140625" style="51" customWidth="1"/>
    <col min="1541" max="1541" width="20.28515625" style="51" customWidth="1"/>
    <col min="1542" max="1542" width="2.28515625" style="51" customWidth="1"/>
    <col min="1543" max="1543" width="20.42578125" style="51" customWidth="1"/>
    <col min="1544" max="1544" width="1.28515625" style="51" customWidth="1"/>
    <col min="1545" max="1545" width="20.28515625" style="51" customWidth="1"/>
    <col min="1546" max="1546" width="1.28515625" style="51" customWidth="1"/>
    <col min="1547" max="1547" width="20.28515625" style="51" customWidth="1"/>
    <col min="1548" max="1548" width="0" style="51" hidden="1" customWidth="1"/>
    <col min="1549" max="1549" width="2.140625" style="51" customWidth="1"/>
    <col min="1550" max="1550" width="21" style="51" customWidth="1"/>
    <col min="1551" max="1551" width="1.140625" style="51" customWidth="1"/>
    <col min="1552" max="1552" width="21" style="51" customWidth="1"/>
    <col min="1553" max="1553" width="1.5703125" style="51" customWidth="1"/>
    <col min="1554" max="1554" width="21" style="51" customWidth="1"/>
    <col min="1555" max="1555" width="2" style="51" customWidth="1"/>
    <col min="1556" max="1556" width="21" style="51" customWidth="1"/>
    <col min="1557" max="1557" width="2" style="51" customWidth="1"/>
    <col min="1558" max="1558" width="21" style="51" customWidth="1"/>
    <col min="1559" max="1559" width="2" style="51" customWidth="1"/>
    <col min="1560" max="1560" width="21" style="51" customWidth="1"/>
    <col min="1561" max="1561" width="1.5703125" style="51" customWidth="1"/>
    <col min="1562" max="1562" width="21" style="51" customWidth="1"/>
    <col min="1563" max="1563" width="5" style="51" customWidth="1"/>
    <col min="1564" max="1564" width="2" style="51" customWidth="1"/>
    <col min="1565" max="1565" width="15.140625" style="51" bestFit="1" customWidth="1"/>
    <col min="1566" max="1792" width="12.42578125" style="51"/>
    <col min="1793" max="1793" width="55.85546875" style="51" customWidth="1"/>
    <col min="1794" max="1794" width="2.28515625" style="51" customWidth="1"/>
    <col min="1795" max="1795" width="20.42578125" style="51" customWidth="1"/>
    <col min="1796" max="1796" width="1.140625" style="51" customWidth="1"/>
    <col min="1797" max="1797" width="20.28515625" style="51" customWidth="1"/>
    <col min="1798" max="1798" width="2.28515625" style="51" customWidth="1"/>
    <col min="1799" max="1799" width="20.42578125" style="51" customWidth="1"/>
    <col min="1800" max="1800" width="1.28515625" style="51" customWidth="1"/>
    <col min="1801" max="1801" width="20.28515625" style="51" customWidth="1"/>
    <col min="1802" max="1802" width="1.28515625" style="51" customWidth="1"/>
    <col min="1803" max="1803" width="20.28515625" style="51" customWidth="1"/>
    <col min="1804" max="1804" width="0" style="51" hidden="1" customWidth="1"/>
    <col min="1805" max="1805" width="2.140625" style="51" customWidth="1"/>
    <col min="1806" max="1806" width="21" style="51" customWidth="1"/>
    <col min="1807" max="1807" width="1.140625" style="51" customWidth="1"/>
    <col min="1808" max="1808" width="21" style="51" customWidth="1"/>
    <col min="1809" max="1809" width="1.5703125" style="51" customWidth="1"/>
    <col min="1810" max="1810" width="21" style="51" customWidth="1"/>
    <col min="1811" max="1811" width="2" style="51" customWidth="1"/>
    <col min="1812" max="1812" width="21" style="51" customWidth="1"/>
    <col min="1813" max="1813" width="2" style="51" customWidth="1"/>
    <col min="1814" max="1814" width="21" style="51" customWidth="1"/>
    <col min="1815" max="1815" width="2" style="51" customWidth="1"/>
    <col min="1816" max="1816" width="21" style="51" customWidth="1"/>
    <col min="1817" max="1817" width="1.5703125" style="51" customWidth="1"/>
    <col min="1818" max="1818" width="21" style="51" customWidth="1"/>
    <col min="1819" max="1819" width="5" style="51" customWidth="1"/>
    <col min="1820" max="1820" width="2" style="51" customWidth="1"/>
    <col min="1821" max="1821" width="15.140625" style="51" bestFit="1" customWidth="1"/>
    <col min="1822" max="2048" width="12.42578125" style="51"/>
    <col min="2049" max="2049" width="55.85546875" style="51" customWidth="1"/>
    <col min="2050" max="2050" width="2.28515625" style="51" customWidth="1"/>
    <col min="2051" max="2051" width="20.42578125" style="51" customWidth="1"/>
    <col min="2052" max="2052" width="1.140625" style="51" customWidth="1"/>
    <col min="2053" max="2053" width="20.28515625" style="51" customWidth="1"/>
    <col min="2054" max="2054" width="2.28515625" style="51" customWidth="1"/>
    <col min="2055" max="2055" width="20.42578125" style="51" customWidth="1"/>
    <col min="2056" max="2056" width="1.28515625" style="51" customWidth="1"/>
    <col min="2057" max="2057" width="20.28515625" style="51" customWidth="1"/>
    <col min="2058" max="2058" width="1.28515625" style="51" customWidth="1"/>
    <col min="2059" max="2059" width="20.28515625" style="51" customWidth="1"/>
    <col min="2060" max="2060" width="0" style="51" hidden="1" customWidth="1"/>
    <col min="2061" max="2061" width="2.140625" style="51" customWidth="1"/>
    <col min="2062" max="2062" width="21" style="51" customWidth="1"/>
    <col min="2063" max="2063" width="1.140625" style="51" customWidth="1"/>
    <col min="2064" max="2064" width="21" style="51" customWidth="1"/>
    <col min="2065" max="2065" width="1.5703125" style="51" customWidth="1"/>
    <col min="2066" max="2066" width="21" style="51" customWidth="1"/>
    <col min="2067" max="2067" width="2" style="51" customWidth="1"/>
    <col min="2068" max="2068" width="21" style="51" customWidth="1"/>
    <col min="2069" max="2069" width="2" style="51" customWidth="1"/>
    <col min="2070" max="2070" width="21" style="51" customWidth="1"/>
    <col min="2071" max="2071" width="2" style="51" customWidth="1"/>
    <col min="2072" max="2072" width="21" style="51" customWidth="1"/>
    <col min="2073" max="2073" width="1.5703125" style="51" customWidth="1"/>
    <col min="2074" max="2074" width="21" style="51" customWidth="1"/>
    <col min="2075" max="2075" width="5" style="51" customWidth="1"/>
    <col min="2076" max="2076" width="2" style="51" customWidth="1"/>
    <col min="2077" max="2077" width="15.140625" style="51" bestFit="1" customWidth="1"/>
    <col min="2078" max="2304" width="12.42578125" style="51"/>
    <col min="2305" max="2305" width="55.85546875" style="51" customWidth="1"/>
    <col min="2306" max="2306" width="2.28515625" style="51" customWidth="1"/>
    <col min="2307" max="2307" width="20.42578125" style="51" customWidth="1"/>
    <col min="2308" max="2308" width="1.140625" style="51" customWidth="1"/>
    <col min="2309" max="2309" width="20.28515625" style="51" customWidth="1"/>
    <col min="2310" max="2310" width="2.28515625" style="51" customWidth="1"/>
    <col min="2311" max="2311" width="20.42578125" style="51" customWidth="1"/>
    <col min="2312" max="2312" width="1.28515625" style="51" customWidth="1"/>
    <col min="2313" max="2313" width="20.28515625" style="51" customWidth="1"/>
    <col min="2314" max="2314" width="1.28515625" style="51" customWidth="1"/>
    <col min="2315" max="2315" width="20.28515625" style="51" customWidth="1"/>
    <col min="2316" max="2316" width="0" style="51" hidden="1" customWidth="1"/>
    <col min="2317" max="2317" width="2.140625" style="51" customWidth="1"/>
    <col min="2318" max="2318" width="21" style="51" customWidth="1"/>
    <col min="2319" max="2319" width="1.140625" style="51" customWidth="1"/>
    <col min="2320" max="2320" width="21" style="51" customWidth="1"/>
    <col min="2321" max="2321" width="1.5703125" style="51" customWidth="1"/>
    <col min="2322" max="2322" width="21" style="51" customWidth="1"/>
    <col min="2323" max="2323" width="2" style="51" customWidth="1"/>
    <col min="2324" max="2324" width="21" style="51" customWidth="1"/>
    <col min="2325" max="2325" width="2" style="51" customWidth="1"/>
    <col min="2326" max="2326" width="21" style="51" customWidth="1"/>
    <col min="2327" max="2327" width="2" style="51" customWidth="1"/>
    <col min="2328" max="2328" width="21" style="51" customWidth="1"/>
    <col min="2329" max="2329" width="1.5703125" style="51" customWidth="1"/>
    <col min="2330" max="2330" width="21" style="51" customWidth="1"/>
    <col min="2331" max="2331" width="5" style="51" customWidth="1"/>
    <col min="2332" max="2332" width="2" style="51" customWidth="1"/>
    <col min="2333" max="2333" width="15.140625" style="51" bestFit="1" customWidth="1"/>
    <col min="2334" max="2560" width="12.42578125" style="51"/>
    <col min="2561" max="2561" width="55.85546875" style="51" customWidth="1"/>
    <col min="2562" max="2562" width="2.28515625" style="51" customWidth="1"/>
    <col min="2563" max="2563" width="20.42578125" style="51" customWidth="1"/>
    <col min="2564" max="2564" width="1.140625" style="51" customWidth="1"/>
    <col min="2565" max="2565" width="20.28515625" style="51" customWidth="1"/>
    <col min="2566" max="2566" width="2.28515625" style="51" customWidth="1"/>
    <col min="2567" max="2567" width="20.42578125" style="51" customWidth="1"/>
    <col min="2568" max="2568" width="1.28515625" style="51" customWidth="1"/>
    <col min="2569" max="2569" width="20.28515625" style="51" customWidth="1"/>
    <col min="2570" max="2570" width="1.28515625" style="51" customWidth="1"/>
    <col min="2571" max="2571" width="20.28515625" style="51" customWidth="1"/>
    <col min="2572" max="2572" width="0" style="51" hidden="1" customWidth="1"/>
    <col min="2573" max="2573" width="2.140625" style="51" customWidth="1"/>
    <col min="2574" max="2574" width="21" style="51" customWidth="1"/>
    <col min="2575" max="2575" width="1.140625" style="51" customWidth="1"/>
    <col min="2576" max="2576" width="21" style="51" customWidth="1"/>
    <col min="2577" max="2577" width="1.5703125" style="51" customWidth="1"/>
    <col min="2578" max="2578" width="21" style="51" customWidth="1"/>
    <col min="2579" max="2579" width="2" style="51" customWidth="1"/>
    <col min="2580" max="2580" width="21" style="51" customWidth="1"/>
    <col min="2581" max="2581" width="2" style="51" customWidth="1"/>
    <col min="2582" max="2582" width="21" style="51" customWidth="1"/>
    <col min="2583" max="2583" width="2" style="51" customWidth="1"/>
    <col min="2584" max="2584" width="21" style="51" customWidth="1"/>
    <col min="2585" max="2585" width="1.5703125" style="51" customWidth="1"/>
    <col min="2586" max="2586" width="21" style="51" customWidth="1"/>
    <col min="2587" max="2587" width="5" style="51" customWidth="1"/>
    <col min="2588" max="2588" width="2" style="51" customWidth="1"/>
    <col min="2589" max="2589" width="15.140625" style="51" bestFit="1" customWidth="1"/>
    <col min="2590" max="2816" width="12.42578125" style="51"/>
    <col min="2817" max="2817" width="55.85546875" style="51" customWidth="1"/>
    <col min="2818" max="2818" width="2.28515625" style="51" customWidth="1"/>
    <col min="2819" max="2819" width="20.42578125" style="51" customWidth="1"/>
    <col min="2820" max="2820" width="1.140625" style="51" customWidth="1"/>
    <col min="2821" max="2821" width="20.28515625" style="51" customWidth="1"/>
    <col min="2822" max="2822" width="2.28515625" style="51" customWidth="1"/>
    <col min="2823" max="2823" width="20.42578125" style="51" customWidth="1"/>
    <col min="2824" max="2824" width="1.28515625" style="51" customWidth="1"/>
    <col min="2825" max="2825" width="20.28515625" style="51" customWidth="1"/>
    <col min="2826" max="2826" width="1.28515625" style="51" customWidth="1"/>
    <col min="2827" max="2827" width="20.28515625" style="51" customWidth="1"/>
    <col min="2828" max="2828" width="0" style="51" hidden="1" customWidth="1"/>
    <col min="2829" max="2829" width="2.140625" style="51" customWidth="1"/>
    <col min="2830" max="2830" width="21" style="51" customWidth="1"/>
    <col min="2831" max="2831" width="1.140625" style="51" customWidth="1"/>
    <col min="2832" max="2832" width="21" style="51" customWidth="1"/>
    <col min="2833" max="2833" width="1.5703125" style="51" customWidth="1"/>
    <col min="2834" max="2834" width="21" style="51" customWidth="1"/>
    <col min="2835" max="2835" width="2" style="51" customWidth="1"/>
    <col min="2836" max="2836" width="21" style="51" customWidth="1"/>
    <col min="2837" max="2837" width="2" style="51" customWidth="1"/>
    <col min="2838" max="2838" width="21" style="51" customWidth="1"/>
    <col min="2839" max="2839" width="2" style="51" customWidth="1"/>
    <col min="2840" max="2840" width="21" style="51" customWidth="1"/>
    <col min="2841" max="2841" width="1.5703125" style="51" customWidth="1"/>
    <col min="2842" max="2842" width="21" style="51" customWidth="1"/>
    <col min="2843" max="2843" width="5" style="51" customWidth="1"/>
    <col min="2844" max="2844" width="2" style="51" customWidth="1"/>
    <col min="2845" max="2845" width="15.140625" style="51" bestFit="1" customWidth="1"/>
    <col min="2846" max="3072" width="12.42578125" style="51"/>
    <col min="3073" max="3073" width="55.85546875" style="51" customWidth="1"/>
    <col min="3074" max="3074" width="2.28515625" style="51" customWidth="1"/>
    <col min="3075" max="3075" width="20.42578125" style="51" customWidth="1"/>
    <col min="3076" max="3076" width="1.140625" style="51" customWidth="1"/>
    <col min="3077" max="3077" width="20.28515625" style="51" customWidth="1"/>
    <col min="3078" max="3078" width="2.28515625" style="51" customWidth="1"/>
    <col min="3079" max="3079" width="20.42578125" style="51" customWidth="1"/>
    <col min="3080" max="3080" width="1.28515625" style="51" customWidth="1"/>
    <col min="3081" max="3081" width="20.28515625" style="51" customWidth="1"/>
    <col min="3082" max="3082" width="1.28515625" style="51" customWidth="1"/>
    <col min="3083" max="3083" width="20.28515625" style="51" customWidth="1"/>
    <col min="3084" max="3084" width="0" style="51" hidden="1" customWidth="1"/>
    <col min="3085" max="3085" width="2.140625" style="51" customWidth="1"/>
    <col min="3086" max="3086" width="21" style="51" customWidth="1"/>
    <col min="3087" max="3087" width="1.140625" style="51" customWidth="1"/>
    <col min="3088" max="3088" width="21" style="51" customWidth="1"/>
    <col min="3089" max="3089" width="1.5703125" style="51" customWidth="1"/>
    <col min="3090" max="3090" width="21" style="51" customWidth="1"/>
    <col min="3091" max="3091" width="2" style="51" customWidth="1"/>
    <col min="3092" max="3092" width="21" style="51" customWidth="1"/>
    <col min="3093" max="3093" width="2" style="51" customWidth="1"/>
    <col min="3094" max="3094" width="21" style="51" customWidth="1"/>
    <col min="3095" max="3095" width="2" style="51" customWidth="1"/>
    <col min="3096" max="3096" width="21" style="51" customWidth="1"/>
    <col min="3097" max="3097" width="1.5703125" style="51" customWidth="1"/>
    <col min="3098" max="3098" width="21" style="51" customWidth="1"/>
    <col min="3099" max="3099" width="5" style="51" customWidth="1"/>
    <col min="3100" max="3100" width="2" style="51" customWidth="1"/>
    <col min="3101" max="3101" width="15.140625" style="51" bestFit="1" customWidth="1"/>
    <col min="3102" max="3328" width="12.42578125" style="51"/>
    <col min="3329" max="3329" width="55.85546875" style="51" customWidth="1"/>
    <col min="3330" max="3330" width="2.28515625" style="51" customWidth="1"/>
    <col min="3331" max="3331" width="20.42578125" style="51" customWidth="1"/>
    <col min="3332" max="3332" width="1.140625" style="51" customWidth="1"/>
    <col min="3333" max="3333" width="20.28515625" style="51" customWidth="1"/>
    <col min="3334" max="3334" width="2.28515625" style="51" customWidth="1"/>
    <col min="3335" max="3335" width="20.42578125" style="51" customWidth="1"/>
    <col min="3336" max="3336" width="1.28515625" style="51" customWidth="1"/>
    <col min="3337" max="3337" width="20.28515625" style="51" customWidth="1"/>
    <col min="3338" max="3338" width="1.28515625" style="51" customWidth="1"/>
    <col min="3339" max="3339" width="20.28515625" style="51" customWidth="1"/>
    <col min="3340" max="3340" width="0" style="51" hidden="1" customWidth="1"/>
    <col min="3341" max="3341" width="2.140625" style="51" customWidth="1"/>
    <col min="3342" max="3342" width="21" style="51" customWidth="1"/>
    <col min="3343" max="3343" width="1.140625" style="51" customWidth="1"/>
    <col min="3344" max="3344" width="21" style="51" customWidth="1"/>
    <col min="3345" max="3345" width="1.5703125" style="51" customWidth="1"/>
    <col min="3346" max="3346" width="21" style="51" customWidth="1"/>
    <col min="3347" max="3347" width="2" style="51" customWidth="1"/>
    <col min="3348" max="3348" width="21" style="51" customWidth="1"/>
    <col min="3349" max="3349" width="2" style="51" customWidth="1"/>
    <col min="3350" max="3350" width="21" style="51" customWidth="1"/>
    <col min="3351" max="3351" width="2" style="51" customWidth="1"/>
    <col min="3352" max="3352" width="21" style="51" customWidth="1"/>
    <col min="3353" max="3353" width="1.5703125" style="51" customWidth="1"/>
    <col min="3354" max="3354" width="21" style="51" customWidth="1"/>
    <col min="3355" max="3355" width="5" style="51" customWidth="1"/>
    <col min="3356" max="3356" width="2" style="51" customWidth="1"/>
    <col min="3357" max="3357" width="15.140625" style="51" bestFit="1" customWidth="1"/>
    <col min="3358" max="3584" width="12.42578125" style="51"/>
    <col min="3585" max="3585" width="55.85546875" style="51" customWidth="1"/>
    <col min="3586" max="3586" width="2.28515625" style="51" customWidth="1"/>
    <col min="3587" max="3587" width="20.42578125" style="51" customWidth="1"/>
    <col min="3588" max="3588" width="1.140625" style="51" customWidth="1"/>
    <col min="3589" max="3589" width="20.28515625" style="51" customWidth="1"/>
    <col min="3590" max="3590" width="2.28515625" style="51" customWidth="1"/>
    <col min="3591" max="3591" width="20.42578125" style="51" customWidth="1"/>
    <col min="3592" max="3592" width="1.28515625" style="51" customWidth="1"/>
    <col min="3593" max="3593" width="20.28515625" style="51" customWidth="1"/>
    <col min="3594" max="3594" width="1.28515625" style="51" customWidth="1"/>
    <col min="3595" max="3595" width="20.28515625" style="51" customWidth="1"/>
    <col min="3596" max="3596" width="0" style="51" hidden="1" customWidth="1"/>
    <col min="3597" max="3597" width="2.140625" style="51" customWidth="1"/>
    <col min="3598" max="3598" width="21" style="51" customWidth="1"/>
    <col min="3599" max="3599" width="1.140625" style="51" customWidth="1"/>
    <col min="3600" max="3600" width="21" style="51" customWidth="1"/>
    <col min="3601" max="3601" width="1.5703125" style="51" customWidth="1"/>
    <col min="3602" max="3602" width="21" style="51" customWidth="1"/>
    <col min="3603" max="3603" width="2" style="51" customWidth="1"/>
    <col min="3604" max="3604" width="21" style="51" customWidth="1"/>
    <col min="3605" max="3605" width="2" style="51" customWidth="1"/>
    <col min="3606" max="3606" width="21" style="51" customWidth="1"/>
    <col min="3607" max="3607" width="2" style="51" customWidth="1"/>
    <col min="3608" max="3608" width="21" style="51" customWidth="1"/>
    <col min="3609" max="3609" width="1.5703125" style="51" customWidth="1"/>
    <col min="3610" max="3610" width="21" style="51" customWidth="1"/>
    <col min="3611" max="3611" width="5" style="51" customWidth="1"/>
    <col min="3612" max="3612" width="2" style="51" customWidth="1"/>
    <col min="3613" max="3613" width="15.140625" style="51" bestFit="1" customWidth="1"/>
    <col min="3614" max="3840" width="12.42578125" style="51"/>
    <col min="3841" max="3841" width="55.85546875" style="51" customWidth="1"/>
    <col min="3842" max="3842" width="2.28515625" style="51" customWidth="1"/>
    <col min="3843" max="3843" width="20.42578125" style="51" customWidth="1"/>
    <col min="3844" max="3844" width="1.140625" style="51" customWidth="1"/>
    <col min="3845" max="3845" width="20.28515625" style="51" customWidth="1"/>
    <col min="3846" max="3846" width="2.28515625" style="51" customWidth="1"/>
    <col min="3847" max="3847" width="20.42578125" style="51" customWidth="1"/>
    <col min="3848" max="3848" width="1.28515625" style="51" customWidth="1"/>
    <col min="3849" max="3849" width="20.28515625" style="51" customWidth="1"/>
    <col min="3850" max="3850" width="1.28515625" style="51" customWidth="1"/>
    <col min="3851" max="3851" width="20.28515625" style="51" customWidth="1"/>
    <col min="3852" max="3852" width="0" style="51" hidden="1" customWidth="1"/>
    <col min="3853" max="3853" width="2.140625" style="51" customWidth="1"/>
    <col min="3854" max="3854" width="21" style="51" customWidth="1"/>
    <col min="3855" max="3855" width="1.140625" style="51" customWidth="1"/>
    <col min="3856" max="3856" width="21" style="51" customWidth="1"/>
    <col min="3857" max="3857" width="1.5703125" style="51" customWidth="1"/>
    <col min="3858" max="3858" width="21" style="51" customWidth="1"/>
    <col min="3859" max="3859" width="2" style="51" customWidth="1"/>
    <col min="3860" max="3860" width="21" style="51" customWidth="1"/>
    <col min="3861" max="3861" width="2" style="51" customWidth="1"/>
    <col min="3862" max="3862" width="21" style="51" customWidth="1"/>
    <col min="3863" max="3863" width="2" style="51" customWidth="1"/>
    <col min="3864" max="3864" width="21" style="51" customWidth="1"/>
    <col min="3865" max="3865" width="1.5703125" style="51" customWidth="1"/>
    <col min="3866" max="3866" width="21" style="51" customWidth="1"/>
    <col min="3867" max="3867" width="5" style="51" customWidth="1"/>
    <col min="3868" max="3868" width="2" style="51" customWidth="1"/>
    <col min="3869" max="3869" width="15.140625" style="51" bestFit="1" customWidth="1"/>
    <col min="3870" max="4096" width="12.42578125" style="51"/>
    <col min="4097" max="4097" width="55.85546875" style="51" customWidth="1"/>
    <col min="4098" max="4098" width="2.28515625" style="51" customWidth="1"/>
    <col min="4099" max="4099" width="20.42578125" style="51" customWidth="1"/>
    <col min="4100" max="4100" width="1.140625" style="51" customWidth="1"/>
    <col min="4101" max="4101" width="20.28515625" style="51" customWidth="1"/>
    <col min="4102" max="4102" width="2.28515625" style="51" customWidth="1"/>
    <col min="4103" max="4103" width="20.42578125" style="51" customWidth="1"/>
    <col min="4104" max="4104" width="1.28515625" style="51" customWidth="1"/>
    <col min="4105" max="4105" width="20.28515625" style="51" customWidth="1"/>
    <col min="4106" max="4106" width="1.28515625" style="51" customWidth="1"/>
    <col min="4107" max="4107" width="20.28515625" style="51" customWidth="1"/>
    <col min="4108" max="4108" width="0" style="51" hidden="1" customWidth="1"/>
    <col min="4109" max="4109" width="2.140625" style="51" customWidth="1"/>
    <col min="4110" max="4110" width="21" style="51" customWidth="1"/>
    <col min="4111" max="4111" width="1.140625" style="51" customWidth="1"/>
    <col min="4112" max="4112" width="21" style="51" customWidth="1"/>
    <col min="4113" max="4113" width="1.5703125" style="51" customWidth="1"/>
    <col min="4114" max="4114" width="21" style="51" customWidth="1"/>
    <col min="4115" max="4115" width="2" style="51" customWidth="1"/>
    <col min="4116" max="4116" width="21" style="51" customWidth="1"/>
    <col min="4117" max="4117" width="2" style="51" customWidth="1"/>
    <col min="4118" max="4118" width="21" style="51" customWidth="1"/>
    <col min="4119" max="4119" width="2" style="51" customWidth="1"/>
    <col min="4120" max="4120" width="21" style="51" customWidth="1"/>
    <col min="4121" max="4121" width="1.5703125" style="51" customWidth="1"/>
    <col min="4122" max="4122" width="21" style="51" customWidth="1"/>
    <col min="4123" max="4123" width="5" style="51" customWidth="1"/>
    <col min="4124" max="4124" width="2" style="51" customWidth="1"/>
    <col min="4125" max="4125" width="15.140625" style="51" bestFit="1" customWidth="1"/>
    <col min="4126" max="4352" width="12.42578125" style="51"/>
    <col min="4353" max="4353" width="55.85546875" style="51" customWidth="1"/>
    <col min="4354" max="4354" width="2.28515625" style="51" customWidth="1"/>
    <col min="4355" max="4355" width="20.42578125" style="51" customWidth="1"/>
    <col min="4356" max="4356" width="1.140625" style="51" customWidth="1"/>
    <col min="4357" max="4357" width="20.28515625" style="51" customWidth="1"/>
    <col min="4358" max="4358" width="2.28515625" style="51" customWidth="1"/>
    <col min="4359" max="4359" width="20.42578125" style="51" customWidth="1"/>
    <col min="4360" max="4360" width="1.28515625" style="51" customWidth="1"/>
    <col min="4361" max="4361" width="20.28515625" style="51" customWidth="1"/>
    <col min="4362" max="4362" width="1.28515625" style="51" customWidth="1"/>
    <col min="4363" max="4363" width="20.28515625" style="51" customWidth="1"/>
    <col min="4364" max="4364" width="0" style="51" hidden="1" customWidth="1"/>
    <col min="4365" max="4365" width="2.140625" style="51" customWidth="1"/>
    <col min="4366" max="4366" width="21" style="51" customWidth="1"/>
    <col min="4367" max="4367" width="1.140625" style="51" customWidth="1"/>
    <col min="4368" max="4368" width="21" style="51" customWidth="1"/>
    <col min="4369" max="4369" width="1.5703125" style="51" customWidth="1"/>
    <col min="4370" max="4370" width="21" style="51" customWidth="1"/>
    <col min="4371" max="4371" width="2" style="51" customWidth="1"/>
    <col min="4372" max="4372" width="21" style="51" customWidth="1"/>
    <col min="4373" max="4373" width="2" style="51" customWidth="1"/>
    <col min="4374" max="4374" width="21" style="51" customWidth="1"/>
    <col min="4375" max="4375" width="2" style="51" customWidth="1"/>
    <col min="4376" max="4376" width="21" style="51" customWidth="1"/>
    <col min="4377" max="4377" width="1.5703125" style="51" customWidth="1"/>
    <col min="4378" max="4378" width="21" style="51" customWidth="1"/>
    <col min="4379" max="4379" width="5" style="51" customWidth="1"/>
    <col min="4380" max="4380" width="2" style="51" customWidth="1"/>
    <col min="4381" max="4381" width="15.140625" style="51" bestFit="1" customWidth="1"/>
    <col min="4382" max="4608" width="12.42578125" style="51"/>
    <col min="4609" max="4609" width="55.85546875" style="51" customWidth="1"/>
    <col min="4610" max="4610" width="2.28515625" style="51" customWidth="1"/>
    <col min="4611" max="4611" width="20.42578125" style="51" customWidth="1"/>
    <col min="4612" max="4612" width="1.140625" style="51" customWidth="1"/>
    <col min="4613" max="4613" width="20.28515625" style="51" customWidth="1"/>
    <col min="4614" max="4614" width="2.28515625" style="51" customWidth="1"/>
    <col min="4615" max="4615" width="20.42578125" style="51" customWidth="1"/>
    <col min="4616" max="4616" width="1.28515625" style="51" customWidth="1"/>
    <col min="4617" max="4617" width="20.28515625" style="51" customWidth="1"/>
    <col min="4618" max="4618" width="1.28515625" style="51" customWidth="1"/>
    <col min="4619" max="4619" width="20.28515625" style="51" customWidth="1"/>
    <col min="4620" max="4620" width="0" style="51" hidden="1" customWidth="1"/>
    <col min="4621" max="4621" width="2.140625" style="51" customWidth="1"/>
    <col min="4622" max="4622" width="21" style="51" customWidth="1"/>
    <col min="4623" max="4623" width="1.140625" style="51" customWidth="1"/>
    <col min="4624" max="4624" width="21" style="51" customWidth="1"/>
    <col min="4625" max="4625" width="1.5703125" style="51" customWidth="1"/>
    <col min="4626" max="4626" width="21" style="51" customWidth="1"/>
    <col min="4627" max="4627" width="2" style="51" customWidth="1"/>
    <col min="4628" max="4628" width="21" style="51" customWidth="1"/>
    <col min="4629" max="4629" width="2" style="51" customWidth="1"/>
    <col min="4630" max="4630" width="21" style="51" customWidth="1"/>
    <col min="4631" max="4631" width="2" style="51" customWidth="1"/>
    <col min="4632" max="4632" width="21" style="51" customWidth="1"/>
    <col min="4633" max="4633" width="1.5703125" style="51" customWidth="1"/>
    <col min="4634" max="4634" width="21" style="51" customWidth="1"/>
    <col min="4635" max="4635" width="5" style="51" customWidth="1"/>
    <col min="4636" max="4636" width="2" style="51" customWidth="1"/>
    <col min="4637" max="4637" width="15.140625" style="51" bestFit="1" customWidth="1"/>
    <col min="4638" max="4864" width="12.42578125" style="51"/>
    <col min="4865" max="4865" width="55.85546875" style="51" customWidth="1"/>
    <col min="4866" max="4866" width="2.28515625" style="51" customWidth="1"/>
    <col min="4867" max="4867" width="20.42578125" style="51" customWidth="1"/>
    <col min="4868" max="4868" width="1.140625" style="51" customWidth="1"/>
    <col min="4869" max="4869" width="20.28515625" style="51" customWidth="1"/>
    <col min="4870" max="4870" width="2.28515625" style="51" customWidth="1"/>
    <col min="4871" max="4871" width="20.42578125" style="51" customWidth="1"/>
    <col min="4872" max="4872" width="1.28515625" style="51" customWidth="1"/>
    <col min="4873" max="4873" width="20.28515625" style="51" customWidth="1"/>
    <col min="4874" max="4874" width="1.28515625" style="51" customWidth="1"/>
    <col min="4875" max="4875" width="20.28515625" style="51" customWidth="1"/>
    <col min="4876" max="4876" width="0" style="51" hidden="1" customWidth="1"/>
    <col min="4877" max="4877" width="2.140625" style="51" customWidth="1"/>
    <col min="4878" max="4878" width="21" style="51" customWidth="1"/>
    <col min="4879" max="4879" width="1.140625" style="51" customWidth="1"/>
    <col min="4880" max="4880" width="21" style="51" customWidth="1"/>
    <col min="4881" max="4881" width="1.5703125" style="51" customWidth="1"/>
    <col min="4882" max="4882" width="21" style="51" customWidth="1"/>
    <col min="4883" max="4883" width="2" style="51" customWidth="1"/>
    <col min="4884" max="4884" width="21" style="51" customWidth="1"/>
    <col min="4885" max="4885" width="2" style="51" customWidth="1"/>
    <col min="4886" max="4886" width="21" style="51" customWidth="1"/>
    <col min="4887" max="4887" width="2" style="51" customWidth="1"/>
    <col min="4888" max="4888" width="21" style="51" customWidth="1"/>
    <col min="4889" max="4889" width="1.5703125" style="51" customWidth="1"/>
    <col min="4890" max="4890" width="21" style="51" customWidth="1"/>
    <col min="4891" max="4891" width="5" style="51" customWidth="1"/>
    <col min="4892" max="4892" width="2" style="51" customWidth="1"/>
    <col min="4893" max="4893" width="15.140625" style="51" bestFit="1" customWidth="1"/>
    <col min="4894" max="5120" width="12.42578125" style="51"/>
    <col min="5121" max="5121" width="55.85546875" style="51" customWidth="1"/>
    <col min="5122" max="5122" width="2.28515625" style="51" customWidth="1"/>
    <col min="5123" max="5123" width="20.42578125" style="51" customWidth="1"/>
    <col min="5124" max="5124" width="1.140625" style="51" customWidth="1"/>
    <col min="5125" max="5125" width="20.28515625" style="51" customWidth="1"/>
    <col min="5126" max="5126" width="2.28515625" style="51" customWidth="1"/>
    <col min="5127" max="5127" width="20.42578125" style="51" customWidth="1"/>
    <col min="5128" max="5128" width="1.28515625" style="51" customWidth="1"/>
    <col min="5129" max="5129" width="20.28515625" style="51" customWidth="1"/>
    <col min="5130" max="5130" width="1.28515625" style="51" customWidth="1"/>
    <col min="5131" max="5131" width="20.28515625" style="51" customWidth="1"/>
    <col min="5132" max="5132" width="0" style="51" hidden="1" customWidth="1"/>
    <col min="5133" max="5133" width="2.140625" style="51" customWidth="1"/>
    <col min="5134" max="5134" width="21" style="51" customWidth="1"/>
    <col min="5135" max="5135" width="1.140625" style="51" customWidth="1"/>
    <col min="5136" max="5136" width="21" style="51" customWidth="1"/>
    <col min="5137" max="5137" width="1.5703125" style="51" customWidth="1"/>
    <col min="5138" max="5138" width="21" style="51" customWidth="1"/>
    <col min="5139" max="5139" width="2" style="51" customWidth="1"/>
    <col min="5140" max="5140" width="21" style="51" customWidth="1"/>
    <col min="5141" max="5141" width="2" style="51" customWidth="1"/>
    <col min="5142" max="5142" width="21" style="51" customWidth="1"/>
    <col min="5143" max="5143" width="2" style="51" customWidth="1"/>
    <col min="5144" max="5144" width="21" style="51" customWidth="1"/>
    <col min="5145" max="5145" width="1.5703125" style="51" customWidth="1"/>
    <col min="5146" max="5146" width="21" style="51" customWidth="1"/>
    <col min="5147" max="5147" width="5" style="51" customWidth="1"/>
    <col min="5148" max="5148" width="2" style="51" customWidth="1"/>
    <col min="5149" max="5149" width="15.140625" style="51" bestFit="1" customWidth="1"/>
    <col min="5150" max="5376" width="12.42578125" style="51"/>
    <col min="5377" max="5377" width="55.85546875" style="51" customWidth="1"/>
    <col min="5378" max="5378" width="2.28515625" style="51" customWidth="1"/>
    <col min="5379" max="5379" width="20.42578125" style="51" customWidth="1"/>
    <col min="5380" max="5380" width="1.140625" style="51" customWidth="1"/>
    <col min="5381" max="5381" width="20.28515625" style="51" customWidth="1"/>
    <col min="5382" max="5382" width="2.28515625" style="51" customWidth="1"/>
    <col min="5383" max="5383" width="20.42578125" style="51" customWidth="1"/>
    <col min="5384" max="5384" width="1.28515625" style="51" customWidth="1"/>
    <col min="5385" max="5385" width="20.28515625" style="51" customWidth="1"/>
    <col min="5386" max="5386" width="1.28515625" style="51" customWidth="1"/>
    <col min="5387" max="5387" width="20.28515625" style="51" customWidth="1"/>
    <col min="5388" max="5388" width="0" style="51" hidden="1" customWidth="1"/>
    <col min="5389" max="5389" width="2.140625" style="51" customWidth="1"/>
    <col min="5390" max="5390" width="21" style="51" customWidth="1"/>
    <col min="5391" max="5391" width="1.140625" style="51" customWidth="1"/>
    <col min="5392" max="5392" width="21" style="51" customWidth="1"/>
    <col min="5393" max="5393" width="1.5703125" style="51" customWidth="1"/>
    <col min="5394" max="5394" width="21" style="51" customWidth="1"/>
    <col min="5395" max="5395" width="2" style="51" customWidth="1"/>
    <col min="5396" max="5396" width="21" style="51" customWidth="1"/>
    <col min="5397" max="5397" width="2" style="51" customWidth="1"/>
    <col min="5398" max="5398" width="21" style="51" customWidth="1"/>
    <col min="5399" max="5399" width="2" style="51" customWidth="1"/>
    <col min="5400" max="5400" width="21" style="51" customWidth="1"/>
    <col min="5401" max="5401" width="1.5703125" style="51" customWidth="1"/>
    <col min="5402" max="5402" width="21" style="51" customWidth="1"/>
    <col min="5403" max="5403" width="5" style="51" customWidth="1"/>
    <col min="5404" max="5404" width="2" style="51" customWidth="1"/>
    <col min="5405" max="5405" width="15.140625" style="51" bestFit="1" customWidth="1"/>
    <col min="5406" max="5632" width="12.42578125" style="51"/>
    <col min="5633" max="5633" width="55.85546875" style="51" customWidth="1"/>
    <col min="5634" max="5634" width="2.28515625" style="51" customWidth="1"/>
    <col min="5635" max="5635" width="20.42578125" style="51" customWidth="1"/>
    <col min="5636" max="5636" width="1.140625" style="51" customWidth="1"/>
    <col min="5637" max="5637" width="20.28515625" style="51" customWidth="1"/>
    <col min="5638" max="5638" width="2.28515625" style="51" customWidth="1"/>
    <col min="5639" max="5639" width="20.42578125" style="51" customWidth="1"/>
    <col min="5640" max="5640" width="1.28515625" style="51" customWidth="1"/>
    <col min="5641" max="5641" width="20.28515625" style="51" customWidth="1"/>
    <col min="5642" max="5642" width="1.28515625" style="51" customWidth="1"/>
    <col min="5643" max="5643" width="20.28515625" style="51" customWidth="1"/>
    <col min="5644" max="5644" width="0" style="51" hidden="1" customWidth="1"/>
    <col min="5645" max="5645" width="2.140625" style="51" customWidth="1"/>
    <col min="5646" max="5646" width="21" style="51" customWidth="1"/>
    <col min="5647" max="5647" width="1.140625" style="51" customWidth="1"/>
    <col min="5648" max="5648" width="21" style="51" customWidth="1"/>
    <col min="5649" max="5649" width="1.5703125" style="51" customWidth="1"/>
    <col min="5650" max="5650" width="21" style="51" customWidth="1"/>
    <col min="5651" max="5651" width="2" style="51" customWidth="1"/>
    <col min="5652" max="5652" width="21" style="51" customWidth="1"/>
    <col min="5653" max="5653" width="2" style="51" customWidth="1"/>
    <col min="5654" max="5654" width="21" style="51" customWidth="1"/>
    <col min="5655" max="5655" width="2" style="51" customWidth="1"/>
    <col min="5656" max="5656" width="21" style="51" customWidth="1"/>
    <col min="5657" max="5657" width="1.5703125" style="51" customWidth="1"/>
    <col min="5658" max="5658" width="21" style="51" customWidth="1"/>
    <col min="5659" max="5659" width="5" style="51" customWidth="1"/>
    <col min="5660" max="5660" width="2" style="51" customWidth="1"/>
    <col min="5661" max="5661" width="15.140625" style="51" bestFit="1" customWidth="1"/>
    <col min="5662" max="5888" width="12.42578125" style="51"/>
    <col min="5889" max="5889" width="55.85546875" style="51" customWidth="1"/>
    <col min="5890" max="5890" width="2.28515625" style="51" customWidth="1"/>
    <col min="5891" max="5891" width="20.42578125" style="51" customWidth="1"/>
    <col min="5892" max="5892" width="1.140625" style="51" customWidth="1"/>
    <col min="5893" max="5893" width="20.28515625" style="51" customWidth="1"/>
    <col min="5894" max="5894" width="2.28515625" style="51" customWidth="1"/>
    <col min="5895" max="5895" width="20.42578125" style="51" customWidth="1"/>
    <col min="5896" max="5896" width="1.28515625" style="51" customWidth="1"/>
    <col min="5897" max="5897" width="20.28515625" style="51" customWidth="1"/>
    <col min="5898" max="5898" width="1.28515625" style="51" customWidth="1"/>
    <col min="5899" max="5899" width="20.28515625" style="51" customWidth="1"/>
    <col min="5900" max="5900" width="0" style="51" hidden="1" customWidth="1"/>
    <col min="5901" max="5901" width="2.140625" style="51" customWidth="1"/>
    <col min="5902" max="5902" width="21" style="51" customWidth="1"/>
    <col min="5903" max="5903" width="1.140625" style="51" customWidth="1"/>
    <col min="5904" max="5904" width="21" style="51" customWidth="1"/>
    <col min="5905" max="5905" width="1.5703125" style="51" customWidth="1"/>
    <col min="5906" max="5906" width="21" style="51" customWidth="1"/>
    <col min="5907" max="5907" width="2" style="51" customWidth="1"/>
    <col min="5908" max="5908" width="21" style="51" customWidth="1"/>
    <col min="5909" max="5909" width="2" style="51" customWidth="1"/>
    <col min="5910" max="5910" width="21" style="51" customWidth="1"/>
    <col min="5911" max="5911" width="2" style="51" customWidth="1"/>
    <col min="5912" max="5912" width="21" style="51" customWidth="1"/>
    <col min="5913" max="5913" width="1.5703125" style="51" customWidth="1"/>
    <col min="5914" max="5914" width="21" style="51" customWidth="1"/>
    <col min="5915" max="5915" width="5" style="51" customWidth="1"/>
    <col min="5916" max="5916" width="2" style="51" customWidth="1"/>
    <col min="5917" max="5917" width="15.140625" style="51" bestFit="1" customWidth="1"/>
    <col min="5918" max="6144" width="12.42578125" style="51"/>
    <col min="6145" max="6145" width="55.85546875" style="51" customWidth="1"/>
    <col min="6146" max="6146" width="2.28515625" style="51" customWidth="1"/>
    <col min="6147" max="6147" width="20.42578125" style="51" customWidth="1"/>
    <col min="6148" max="6148" width="1.140625" style="51" customWidth="1"/>
    <col min="6149" max="6149" width="20.28515625" style="51" customWidth="1"/>
    <col min="6150" max="6150" width="2.28515625" style="51" customWidth="1"/>
    <col min="6151" max="6151" width="20.42578125" style="51" customWidth="1"/>
    <col min="6152" max="6152" width="1.28515625" style="51" customWidth="1"/>
    <col min="6153" max="6153" width="20.28515625" style="51" customWidth="1"/>
    <col min="6154" max="6154" width="1.28515625" style="51" customWidth="1"/>
    <col min="6155" max="6155" width="20.28515625" style="51" customWidth="1"/>
    <col min="6156" max="6156" width="0" style="51" hidden="1" customWidth="1"/>
    <col min="6157" max="6157" width="2.140625" style="51" customWidth="1"/>
    <col min="6158" max="6158" width="21" style="51" customWidth="1"/>
    <col min="6159" max="6159" width="1.140625" style="51" customWidth="1"/>
    <col min="6160" max="6160" width="21" style="51" customWidth="1"/>
    <col min="6161" max="6161" width="1.5703125" style="51" customWidth="1"/>
    <col min="6162" max="6162" width="21" style="51" customWidth="1"/>
    <col min="6163" max="6163" width="2" style="51" customWidth="1"/>
    <col min="6164" max="6164" width="21" style="51" customWidth="1"/>
    <col min="6165" max="6165" width="2" style="51" customWidth="1"/>
    <col min="6166" max="6166" width="21" style="51" customWidth="1"/>
    <col min="6167" max="6167" width="2" style="51" customWidth="1"/>
    <col min="6168" max="6168" width="21" style="51" customWidth="1"/>
    <col min="6169" max="6169" width="1.5703125" style="51" customWidth="1"/>
    <col min="6170" max="6170" width="21" style="51" customWidth="1"/>
    <col min="6171" max="6171" width="5" style="51" customWidth="1"/>
    <col min="6172" max="6172" width="2" style="51" customWidth="1"/>
    <col min="6173" max="6173" width="15.140625" style="51" bestFit="1" customWidth="1"/>
    <col min="6174" max="6400" width="12.42578125" style="51"/>
    <col min="6401" max="6401" width="55.85546875" style="51" customWidth="1"/>
    <col min="6402" max="6402" width="2.28515625" style="51" customWidth="1"/>
    <col min="6403" max="6403" width="20.42578125" style="51" customWidth="1"/>
    <col min="6404" max="6404" width="1.140625" style="51" customWidth="1"/>
    <col min="6405" max="6405" width="20.28515625" style="51" customWidth="1"/>
    <col min="6406" max="6406" width="2.28515625" style="51" customWidth="1"/>
    <col min="6407" max="6407" width="20.42578125" style="51" customWidth="1"/>
    <col min="6408" max="6408" width="1.28515625" style="51" customWidth="1"/>
    <col min="6409" max="6409" width="20.28515625" style="51" customWidth="1"/>
    <col min="6410" max="6410" width="1.28515625" style="51" customWidth="1"/>
    <col min="6411" max="6411" width="20.28515625" style="51" customWidth="1"/>
    <col min="6412" max="6412" width="0" style="51" hidden="1" customWidth="1"/>
    <col min="6413" max="6413" width="2.140625" style="51" customWidth="1"/>
    <col min="6414" max="6414" width="21" style="51" customWidth="1"/>
    <col min="6415" max="6415" width="1.140625" style="51" customWidth="1"/>
    <col min="6416" max="6416" width="21" style="51" customWidth="1"/>
    <col min="6417" max="6417" width="1.5703125" style="51" customWidth="1"/>
    <col min="6418" max="6418" width="21" style="51" customWidth="1"/>
    <col min="6419" max="6419" width="2" style="51" customWidth="1"/>
    <col min="6420" max="6420" width="21" style="51" customWidth="1"/>
    <col min="6421" max="6421" width="2" style="51" customWidth="1"/>
    <col min="6422" max="6422" width="21" style="51" customWidth="1"/>
    <col min="6423" max="6423" width="2" style="51" customWidth="1"/>
    <col min="6424" max="6424" width="21" style="51" customWidth="1"/>
    <col min="6425" max="6425" width="1.5703125" style="51" customWidth="1"/>
    <col min="6426" max="6426" width="21" style="51" customWidth="1"/>
    <col min="6427" max="6427" width="5" style="51" customWidth="1"/>
    <col min="6428" max="6428" width="2" style="51" customWidth="1"/>
    <col min="6429" max="6429" width="15.140625" style="51" bestFit="1" customWidth="1"/>
    <col min="6430" max="6656" width="12.42578125" style="51"/>
    <col min="6657" max="6657" width="55.85546875" style="51" customWidth="1"/>
    <col min="6658" max="6658" width="2.28515625" style="51" customWidth="1"/>
    <col min="6659" max="6659" width="20.42578125" style="51" customWidth="1"/>
    <col min="6660" max="6660" width="1.140625" style="51" customWidth="1"/>
    <col min="6661" max="6661" width="20.28515625" style="51" customWidth="1"/>
    <col min="6662" max="6662" width="2.28515625" style="51" customWidth="1"/>
    <col min="6663" max="6663" width="20.42578125" style="51" customWidth="1"/>
    <col min="6664" max="6664" width="1.28515625" style="51" customWidth="1"/>
    <col min="6665" max="6665" width="20.28515625" style="51" customWidth="1"/>
    <col min="6666" max="6666" width="1.28515625" style="51" customWidth="1"/>
    <col min="6667" max="6667" width="20.28515625" style="51" customWidth="1"/>
    <col min="6668" max="6668" width="0" style="51" hidden="1" customWidth="1"/>
    <col min="6669" max="6669" width="2.140625" style="51" customWidth="1"/>
    <col min="6670" max="6670" width="21" style="51" customWidth="1"/>
    <col min="6671" max="6671" width="1.140625" style="51" customWidth="1"/>
    <col min="6672" max="6672" width="21" style="51" customWidth="1"/>
    <col min="6673" max="6673" width="1.5703125" style="51" customWidth="1"/>
    <col min="6674" max="6674" width="21" style="51" customWidth="1"/>
    <col min="6675" max="6675" width="2" style="51" customWidth="1"/>
    <col min="6676" max="6676" width="21" style="51" customWidth="1"/>
    <col min="6677" max="6677" width="2" style="51" customWidth="1"/>
    <col min="6678" max="6678" width="21" style="51" customWidth="1"/>
    <col min="6679" max="6679" width="2" style="51" customWidth="1"/>
    <col min="6680" max="6680" width="21" style="51" customWidth="1"/>
    <col min="6681" max="6681" width="1.5703125" style="51" customWidth="1"/>
    <col min="6682" max="6682" width="21" style="51" customWidth="1"/>
    <col min="6683" max="6683" width="5" style="51" customWidth="1"/>
    <col min="6684" max="6684" width="2" style="51" customWidth="1"/>
    <col min="6685" max="6685" width="15.140625" style="51" bestFit="1" customWidth="1"/>
    <col min="6686" max="6912" width="12.42578125" style="51"/>
    <col min="6913" max="6913" width="55.85546875" style="51" customWidth="1"/>
    <col min="6914" max="6914" width="2.28515625" style="51" customWidth="1"/>
    <col min="6915" max="6915" width="20.42578125" style="51" customWidth="1"/>
    <col min="6916" max="6916" width="1.140625" style="51" customWidth="1"/>
    <col min="6917" max="6917" width="20.28515625" style="51" customWidth="1"/>
    <col min="6918" max="6918" width="2.28515625" style="51" customWidth="1"/>
    <col min="6919" max="6919" width="20.42578125" style="51" customWidth="1"/>
    <col min="6920" max="6920" width="1.28515625" style="51" customWidth="1"/>
    <col min="6921" max="6921" width="20.28515625" style="51" customWidth="1"/>
    <col min="6922" max="6922" width="1.28515625" style="51" customWidth="1"/>
    <col min="6923" max="6923" width="20.28515625" style="51" customWidth="1"/>
    <col min="6924" max="6924" width="0" style="51" hidden="1" customWidth="1"/>
    <col min="6925" max="6925" width="2.140625" style="51" customWidth="1"/>
    <col min="6926" max="6926" width="21" style="51" customWidth="1"/>
    <col min="6927" max="6927" width="1.140625" style="51" customWidth="1"/>
    <col min="6928" max="6928" width="21" style="51" customWidth="1"/>
    <col min="6929" max="6929" width="1.5703125" style="51" customWidth="1"/>
    <col min="6930" max="6930" width="21" style="51" customWidth="1"/>
    <col min="6931" max="6931" width="2" style="51" customWidth="1"/>
    <col min="6932" max="6932" width="21" style="51" customWidth="1"/>
    <col min="6933" max="6933" width="2" style="51" customWidth="1"/>
    <col min="6934" max="6934" width="21" style="51" customWidth="1"/>
    <col min="6935" max="6935" width="2" style="51" customWidth="1"/>
    <col min="6936" max="6936" width="21" style="51" customWidth="1"/>
    <col min="6937" max="6937" width="1.5703125" style="51" customWidth="1"/>
    <col min="6938" max="6938" width="21" style="51" customWidth="1"/>
    <col min="6939" max="6939" width="5" style="51" customWidth="1"/>
    <col min="6940" max="6940" width="2" style="51" customWidth="1"/>
    <col min="6941" max="6941" width="15.140625" style="51" bestFit="1" customWidth="1"/>
    <col min="6942" max="7168" width="12.42578125" style="51"/>
    <col min="7169" max="7169" width="55.85546875" style="51" customWidth="1"/>
    <col min="7170" max="7170" width="2.28515625" style="51" customWidth="1"/>
    <col min="7171" max="7171" width="20.42578125" style="51" customWidth="1"/>
    <col min="7172" max="7172" width="1.140625" style="51" customWidth="1"/>
    <col min="7173" max="7173" width="20.28515625" style="51" customWidth="1"/>
    <col min="7174" max="7174" width="2.28515625" style="51" customWidth="1"/>
    <col min="7175" max="7175" width="20.42578125" style="51" customWidth="1"/>
    <col min="7176" max="7176" width="1.28515625" style="51" customWidth="1"/>
    <col min="7177" max="7177" width="20.28515625" style="51" customWidth="1"/>
    <col min="7178" max="7178" width="1.28515625" style="51" customWidth="1"/>
    <col min="7179" max="7179" width="20.28515625" style="51" customWidth="1"/>
    <col min="7180" max="7180" width="0" style="51" hidden="1" customWidth="1"/>
    <col min="7181" max="7181" width="2.140625" style="51" customWidth="1"/>
    <col min="7182" max="7182" width="21" style="51" customWidth="1"/>
    <col min="7183" max="7183" width="1.140625" style="51" customWidth="1"/>
    <col min="7184" max="7184" width="21" style="51" customWidth="1"/>
    <col min="7185" max="7185" width="1.5703125" style="51" customWidth="1"/>
    <col min="7186" max="7186" width="21" style="51" customWidth="1"/>
    <col min="7187" max="7187" width="2" style="51" customWidth="1"/>
    <col min="7188" max="7188" width="21" style="51" customWidth="1"/>
    <col min="7189" max="7189" width="2" style="51" customWidth="1"/>
    <col min="7190" max="7190" width="21" style="51" customWidth="1"/>
    <col min="7191" max="7191" width="2" style="51" customWidth="1"/>
    <col min="7192" max="7192" width="21" style="51" customWidth="1"/>
    <col min="7193" max="7193" width="1.5703125" style="51" customWidth="1"/>
    <col min="7194" max="7194" width="21" style="51" customWidth="1"/>
    <col min="7195" max="7195" width="5" style="51" customWidth="1"/>
    <col min="7196" max="7196" width="2" style="51" customWidth="1"/>
    <col min="7197" max="7197" width="15.140625" style="51" bestFit="1" customWidth="1"/>
    <col min="7198" max="7424" width="12.42578125" style="51"/>
    <col min="7425" max="7425" width="55.85546875" style="51" customWidth="1"/>
    <col min="7426" max="7426" width="2.28515625" style="51" customWidth="1"/>
    <col min="7427" max="7427" width="20.42578125" style="51" customWidth="1"/>
    <col min="7428" max="7428" width="1.140625" style="51" customWidth="1"/>
    <col min="7429" max="7429" width="20.28515625" style="51" customWidth="1"/>
    <col min="7430" max="7430" width="2.28515625" style="51" customWidth="1"/>
    <col min="7431" max="7431" width="20.42578125" style="51" customWidth="1"/>
    <col min="7432" max="7432" width="1.28515625" style="51" customWidth="1"/>
    <col min="7433" max="7433" width="20.28515625" style="51" customWidth="1"/>
    <col min="7434" max="7434" width="1.28515625" style="51" customWidth="1"/>
    <col min="7435" max="7435" width="20.28515625" style="51" customWidth="1"/>
    <col min="7436" max="7436" width="0" style="51" hidden="1" customWidth="1"/>
    <col min="7437" max="7437" width="2.140625" style="51" customWidth="1"/>
    <col min="7438" max="7438" width="21" style="51" customWidth="1"/>
    <col min="7439" max="7439" width="1.140625" style="51" customWidth="1"/>
    <col min="7440" max="7440" width="21" style="51" customWidth="1"/>
    <col min="7441" max="7441" width="1.5703125" style="51" customWidth="1"/>
    <col min="7442" max="7442" width="21" style="51" customWidth="1"/>
    <col min="7443" max="7443" width="2" style="51" customWidth="1"/>
    <col min="7444" max="7444" width="21" style="51" customWidth="1"/>
    <col min="7445" max="7445" width="2" style="51" customWidth="1"/>
    <col min="7446" max="7446" width="21" style="51" customWidth="1"/>
    <col min="7447" max="7447" width="2" style="51" customWidth="1"/>
    <col min="7448" max="7448" width="21" style="51" customWidth="1"/>
    <col min="7449" max="7449" width="1.5703125" style="51" customWidth="1"/>
    <col min="7450" max="7450" width="21" style="51" customWidth="1"/>
    <col min="7451" max="7451" width="5" style="51" customWidth="1"/>
    <col min="7452" max="7452" width="2" style="51" customWidth="1"/>
    <col min="7453" max="7453" width="15.140625" style="51" bestFit="1" customWidth="1"/>
    <col min="7454" max="7680" width="12.42578125" style="51"/>
    <col min="7681" max="7681" width="55.85546875" style="51" customWidth="1"/>
    <col min="7682" max="7682" width="2.28515625" style="51" customWidth="1"/>
    <col min="7683" max="7683" width="20.42578125" style="51" customWidth="1"/>
    <col min="7684" max="7684" width="1.140625" style="51" customWidth="1"/>
    <col min="7685" max="7685" width="20.28515625" style="51" customWidth="1"/>
    <col min="7686" max="7686" width="2.28515625" style="51" customWidth="1"/>
    <col min="7687" max="7687" width="20.42578125" style="51" customWidth="1"/>
    <col min="7688" max="7688" width="1.28515625" style="51" customWidth="1"/>
    <col min="7689" max="7689" width="20.28515625" style="51" customWidth="1"/>
    <col min="7690" max="7690" width="1.28515625" style="51" customWidth="1"/>
    <col min="7691" max="7691" width="20.28515625" style="51" customWidth="1"/>
    <col min="7692" max="7692" width="0" style="51" hidden="1" customWidth="1"/>
    <col min="7693" max="7693" width="2.140625" style="51" customWidth="1"/>
    <col min="7694" max="7694" width="21" style="51" customWidth="1"/>
    <col min="7695" max="7695" width="1.140625" style="51" customWidth="1"/>
    <col min="7696" max="7696" width="21" style="51" customWidth="1"/>
    <col min="7697" max="7697" width="1.5703125" style="51" customWidth="1"/>
    <col min="7698" max="7698" width="21" style="51" customWidth="1"/>
    <col min="7699" max="7699" width="2" style="51" customWidth="1"/>
    <col min="7700" max="7700" width="21" style="51" customWidth="1"/>
    <col min="7701" max="7701" width="2" style="51" customWidth="1"/>
    <col min="7702" max="7702" width="21" style="51" customWidth="1"/>
    <col min="7703" max="7703" width="2" style="51" customWidth="1"/>
    <col min="7704" max="7704" width="21" style="51" customWidth="1"/>
    <col min="7705" max="7705" width="1.5703125" style="51" customWidth="1"/>
    <col min="7706" max="7706" width="21" style="51" customWidth="1"/>
    <col min="7707" max="7707" width="5" style="51" customWidth="1"/>
    <col min="7708" max="7708" width="2" style="51" customWidth="1"/>
    <col min="7709" max="7709" width="15.140625" style="51" bestFit="1" customWidth="1"/>
    <col min="7710" max="7936" width="12.42578125" style="51"/>
    <col min="7937" max="7937" width="55.85546875" style="51" customWidth="1"/>
    <col min="7938" max="7938" width="2.28515625" style="51" customWidth="1"/>
    <col min="7939" max="7939" width="20.42578125" style="51" customWidth="1"/>
    <col min="7940" max="7940" width="1.140625" style="51" customWidth="1"/>
    <col min="7941" max="7941" width="20.28515625" style="51" customWidth="1"/>
    <col min="7942" max="7942" width="2.28515625" style="51" customWidth="1"/>
    <col min="7943" max="7943" width="20.42578125" style="51" customWidth="1"/>
    <col min="7944" max="7944" width="1.28515625" style="51" customWidth="1"/>
    <col min="7945" max="7945" width="20.28515625" style="51" customWidth="1"/>
    <col min="7946" max="7946" width="1.28515625" style="51" customWidth="1"/>
    <col min="7947" max="7947" width="20.28515625" style="51" customWidth="1"/>
    <col min="7948" max="7948" width="0" style="51" hidden="1" customWidth="1"/>
    <col min="7949" max="7949" width="2.140625" style="51" customWidth="1"/>
    <col min="7950" max="7950" width="21" style="51" customWidth="1"/>
    <col min="7951" max="7951" width="1.140625" style="51" customWidth="1"/>
    <col min="7952" max="7952" width="21" style="51" customWidth="1"/>
    <col min="7953" max="7953" width="1.5703125" style="51" customWidth="1"/>
    <col min="7954" max="7954" width="21" style="51" customWidth="1"/>
    <col min="7955" max="7955" width="2" style="51" customWidth="1"/>
    <col min="7956" max="7956" width="21" style="51" customWidth="1"/>
    <col min="7957" max="7957" width="2" style="51" customWidth="1"/>
    <col min="7958" max="7958" width="21" style="51" customWidth="1"/>
    <col min="7959" max="7959" width="2" style="51" customWidth="1"/>
    <col min="7960" max="7960" width="21" style="51" customWidth="1"/>
    <col min="7961" max="7961" width="1.5703125" style="51" customWidth="1"/>
    <col min="7962" max="7962" width="21" style="51" customWidth="1"/>
    <col min="7963" max="7963" width="5" style="51" customWidth="1"/>
    <col min="7964" max="7964" width="2" style="51" customWidth="1"/>
    <col min="7965" max="7965" width="15.140625" style="51" bestFit="1" customWidth="1"/>
    <col min="7966" max="8192" width="12.42578125" style="51"/>
    <col min="8193" max="8193" width="55.85546875" style="51" customWidth="1"/>
    <col min="8194" max="8194" width="2.28515625" style="51" customWidth="1"/>
    <col min="8195" max="8195" width="20.42578125" style="51" customWidth="1"/>
    <col min="8196" max="8196" width="1.140625" style="51" customWidth="1"/>
    <col min="8197" max="8197" width="20.28515625" style="51" customWidth="1"/>
    <col min="8198" max="8198" width="2.28515625" style="51" customWidth="1"/>
    <col min="8199" max="8199" width="20.42578125" style="51" customWidth="1"/>
    <col min="8200" max="8200" width="1.28515625" style="51" customWidth="1"/>
    <col min="8201" max="8201" width="20.28515625" style="51" customWidth="1"/>
    <col min="8202" max="8202" width="1.28515625" style="51" customWidth="1"/>
    <col min="8203" max="8203" width="20.28515625" style="51" customWidth="1"/>
    <col min="8204" max="8204" width="0" style="51" hidden="1" customWidth="1"/>
    <col min="8205" max="8205" width="2.140625" style="51" customWidth="1"/>
    <col min="8206" max="8206" width="21" style="51" customWidth="1"/>
    <col min="8207" max="8207" width="1.140625" style="51" customWidth="1"/>
    <col min="8208" max="8208" width="21" style="51" customWidth="1"/>
    <col min="8209" max="8209" width="1.5703125" style="51" customWidth="1"/>
    <col min="8210" max="8210" width="21" style="51" customWidth="1"/>
    <col min="8211" max="8211" width="2" style="51" customWidth="1"/>
    <col min="8212" max="8212" width="21" style="51" customWidth="1"/>
    <col min="8213" max="8213" width="2" style="51" customWidth="1"/>
    <col min="8214" max="8214" width="21" style="51" customWidth="1"/>
    <col min="8215" max="8215" width="2" style="51" customWidth="1"/>
    <col min="8216" max="8216" width="21" style="51" customWidth="1"/>
    <col min="8217" max="8217" width="1.5703125" style="51" customWidth="1"/>
    <col min="8218" max="8218" width="21" style="51" customWidth="1"/>
    <col min="8219" max="8219" width="5" style="51" customWidth="1"/>
    <col min="8220" max="8220" width="2" style="51" customWidth="1"/>
    <col min="8221" max="8221" width="15.140625" style="51" bestFit="1" customWidth="1"/>
    <col min="8222" max="8448" width="12.42578125" style="51"/>
    <col min="8449" max="8449" width="55.85546875" style="51" customWidth="1"/>
    <col min="8450" max="8450" width="2.28515625" style="51" customWidth="1"/>
    <col min="8451" max="8451" width="20.42578125" style="51" customWidth="1"/>
    <col min="8452" max="8452" width="1.140625" style="51" customWidth="1"/>
    <col min="8453" max="8453" width="20.28515625" style="51" customWidth="1"/>
    <col min="8454" max="8454" width="2.28515625" style="51" customWidth="1"/>
    <col min="8455" max="8455" width="20.42578125" style="51" customWidth="1"/>
    <col min="8456" max="8456" width="1.28515625" style="51" customWidth="1"/>
    <col min="8457" max="8457" width="20.28515625" style="51" customWidth="1"/>
    <col min="8458" max="8458" width="1.28515625" style="51" customWidth="1"/>
    <col min="8459" max="8459" width="20.28515625" style="51" customWidth="1"/>
    <col min="8460" max="8460" width="0" style="51" hidden="1" customWidth="1"/>
    <col min="8461" max="8461" width="2.140625" style="51" customWidth="1"/>
    <col min="8462" max="8462" width="21" style="51" customWidth="1"/>
    <col min="8463" max="8463" width="1.140625" style="51" customWidth="1"/>
    <col min="8464" max="8464" width="21" style="51" customWidth="1"/>
    <col min="8465" max="8465" width="1.5703125" style="51" customWidth="1"/>
    <col min="8466" max="8466" width="21" style="51" customWidth="1"/>
    <col min="8467" max="8467" width="2" style="51" customWidth="1"/>
    <col min="8468" max="8468" width="21" style="51" customWidth="1"/>
    <col min="8469" max="8469" width="2" style="51" customWidth="1"/>
    <col min="8470" max="8470" width="21" style="51" customWidth="1"/>
    <col min="8471" max="8471" width="2" style="51" customWidth="1"/>
    <col min="8472" max="8472" width="21" style="51" customWidth="1"/>
    <col min="8473" max="8473" width="1.5703125" style="51" customWidth="1"/>
    <col min="8474" max="8474" width="21" style="51" customWidth="1"/>
    <col min="8475" max="8475" width="5" style="51" customWidth="1"/>
    <col min="8476" max="8476" width="2" style="51" customWidth="1"/>
    <col min="8477" max="8477" width="15.140625" style="51" bestFit="1" customWidth="1"/>
    <col min="8478" max="8704" width="12.42578125" style="51"/>
    <col min="8705" max="8705" width="55.85546875" style="51" customWidth="1"/>
    <col min="8706" max="8706" width="2.28515625" style="51" customWidth="1"/>
    <col min="8707" max="8707" width="20.42578125" style="51" customWidth="1"/>
    <col min="8708" max="8708" width="1.140625" style="51" customWidth="1"/>
    <col min="8709" max="8709" width="20.28515625" style="51" customWidth="1"/>
    <col min="8710" max="8710" width="2.28515625" style="51" customWidth="1"/>
    <col min="8711" max="8711" width="20.42578125" style="51" customWidth="1"/>
    <col min="8712" max="8712" width="1.28515625" style="51" customWidth="1"/>
    <col min="8713" max="8713" width="20.28515625" style="51" customWidth="1"/>
    <col min="8714" max="8714" width="1.28515625" style="51" customWidth="1"/>
    <col min="8715" max="8715" width="20.28515625" style="51" customWidth="1"/>
    <col min="8716" max="8716" width="0" style="51" hidden="1" customWidth="1"/>
    <col min="8717" max="8717" width="2.140625" style="51" customWidth="1"/>
    <col min="8718" max="8718" width="21" style="51" customWidth="1"/>
    <col min="8719" max="8719" width="1.140625" style="51" customWidth="1"/>
    <col min="8720" max="8720" width="21" style="51" customWidth="1"/>
    <col min="8721" max="8721" width="1.5703125" style="51" customWidth="1"/>
    <col min="8722" max="8722" width="21" style="51" customWidth="1"/>
    <col min="8723" max="8723" width="2" style="51" customWidth="1"/>
    <col min="8724" max="8724" width="21" style="51" customWidth="1"/>
    <col min="8725" max="8725" width="2" style="51" customWidth="1"/>
    <col min="8726" max="8726" width="21" style="51" customWidth="1"/>
    <col min="8727" max="8727" width="2" style="51" customWidth="1"/>
    <col min="8728" max="8728" width="21" style="51" customWidth="1"/>
    <col min="8729" max="8729" width="1.5703125" style="51" customWidth="1"/>
    <col min="8730" max="8730" width="21" style="51" customWidth="1"/>
    <col min="8731" max="8731" width="5" style="51" customWidth="1"/>
    <col min="8732" max="8732" width="2" style="51" customWidth="1"/>
    <col min="8733" max="8733" width="15.140625" style="51" bestFit="1" customWidth="1"/>
    <col min="8734" max="8960" width="12.42578125" style="51"/>
    <col min="8961" max="8961" width="55.85546875" style="51" customWidth="1"/>
    <col min="8962" max="8962" width="2.28515625" style="51" customWidth="1"/>
    <col min="8963" max="8963" width="20.42578125" style="51" customWidth="1"/>
    <col min="8964" max="8964" width="1.140625" style="51" customWidth="1"/>
    <col min="8965" max="8965" width="20.28515625" style="51" customWidth="1"/>
    <col min="8966" max="8966" width="2.28515625" style="51" customWidth="1"/>
    <col min="8967" max="8967" width="20.42578125" style="51" customWidth="1"/>
    <col min="8968" max="8968" width="1.28515625" style="51" customWidth="1"/>
    <col min="8969" max="8969" width="20.28515625" style="51" customWidth="1"/>
    <col min="8970" max="8970" width="1.28515625" style="51" customWidth="1"/>
    <col min="8971" max="8971" width="20.28515625" style="51" customWidth="1"/>
    <col min="8972" max="8972" width="0" style="51" hidden="1" customWidth="1"/>
    <col min="8973" max="8973" width="2.140625" style="51" customWidth="1"/>
    <col min="8974" max="8974" width="21" style="51" customWidth="1"/>
    <col min="8975" max="8975" width="1.140625" style="51" customWidth="1"/>
    <col min="8976" max="8976" width="21" style="51" customWidth="1"/>
    <col min="8977" max="8977" width="1.5703125" style="51" customWidth="1"/>
    <col min="8978" max="8978" width="21" style="51" customWidth="1"/>
    <col min="8979" max="8979" width="2" style="51" customWidth="1"/>
    <col min="8980" max="8980" width="21" style="51" customWidth="1"/>
    <col min="8981" max="8981" width="2" style="51" customWidth="1"/>
    <col min="8982" max="8982" width="21" style="51" customWidth="1"/>
    <col min="8983" max="8983" width="2" style="51" customWidth="1"/>
    <col min="8984" max="8984" width="21" style="51" customWidth="1"/>
    <col min="8985" max="8985" width="1.5703125" style="51" customWidth="1"/>
    <col min="8986" max="8986" width="21" style="51" customWidth="1"/>
    <col min="8987" max="8987" width="5" style="51" customWidth="1"/>
    <col min="8988" max="8988" width="2" style="51" customWidth="1"/>
    <col min="8989" max="8989" width="15.140625" style="51" bestFit="1" customWidth="1"/>
    <col min="8990" max="9216" width="12.42578125" style="51"/>
    <col min="9217" max="9217" width="55.85546875" style="51" customWidth="1"/>
    <col min="9218" max="9218" width="2.28515625" style="51" customWidth="1"/>
    <col min="9219" max="9219" width="20.42578125" style="51" customWidth="1"/>
    <col min="9220" max="9220" width="1.140625" style="51" customWidth="1"/>
    <col min="9221" max="9221" width="20.28515625" style="51" customWidth="1"/>
    <col min="9222" max="9222" width="2.28515625" style="51" customWidth="1"/>
    <col min="9223" max="9223" width="20.42578125" style="51" customWidth="1"/>
    <col min="9224" max="9224" width="1.28515625" style="51" customWidth="1"/>
    <col min="9225" max="9225" width="20.28515625" style="51" customWidth="1"/>
    <col min="9226" max="9226" width="1.28515625" style="51" customWidth="1"/>
    <col min="9227" max="9227" width="20.28515625" style="51" customWidth="1"/>
    <col min="9228" max="9228" width="0" style="51" hidden="1" customWidth="1"/>
    <col min="9229" max="9229" width="2.140625" style="51" customWidth="1"/>
    <col min="9230" max="9230" width="21" style="51" customWidth="1"/>
    <col min="9231" max="9231" width="1.140625" style="51" customWidth="1"/>
    <col min="9232" max="9232" width="21" style="51" customWidth="1"/>
    <col min="9233" max="9233" width="1.5703125" style="51" customWidth="1"/>
    <col min="9234" max="9234" width="21" style="51" customWidth="1"/>
    <col min="9235" max="9235" width="2" style="51" customWidth="1"/>
    <col min="9236" max="9236" width="21" style="51" customWidth="1"/>
    <col min="9237" max="9237" width="2" style="51" customWidth="1"/>
    <col min="9238" max="9238" width="21" style="51" customWidth="1"/>
    <col min="9239" max="9239" width="2" style="51" customWidth="1"/>
    <col min="9240" max="9240" width="21" style="51" customWidth="1"/>
    <col min="9241" max="9241" width="1.5703125" style="51" customWidth="1"/>
    <col min="9242" max="9242" width="21" style="51" customWidth="1"/>
    <col min="9243" max="9243" width="5" style="51" customWidth="1"/>
    <col min="9244" max="9244" width="2" style="51" customWidth="1"/>
    <col min="9245" max="9245" width="15.140625" style="51" bestFit="1" customWidth="1"/>
    <col min="9246" max="9472" width="12.42578125" style="51"/>
    <col min="9473" max="9473" width="55.85546875" style="51" customWidth="1"/>
    <col min="9474" max="9474" width="2.28515625" style="51" customWidth="1"/>
    <col min="9475" max="9475" width="20.42578125" style="51" customWidth="1"/>
    <col min="9476" max="9476" width="1.140625" style="51" customWidth="1"/>
    <col min="9477" max="9477" width="20.28515625" style="51" customWidth="1"/>
    <col min="9478" max="9478" width="2.28515625" style="51" customWidth="1"/>
    <col min="9479" max="9479" width="20.42578125" style="51" customWidth="1"/>
    <col min="9480" max="9480" width="1.28515625" style="51" customWidth="1"/>
    <col min="9481" max="9481" width="20.28515625" style="51" customWidth="1"/>
    <col min="9482" max="9482" width="1.28515625" style="51" customWidth="1"/>
    <col min="9483" max="9483" width="20.28515625" style="51" customWidth="1"/>
    <col min="9484" max="9484" width="0" style="51" hidden="1" customWidth="1"/>
    <col min="9485" max="9485" width="2.140625" style="51" customWidth="1"/>
    <col min="9486" max="9486" width="21" style="51" customWidth="1"/>
    <col min="9487" max="9487" width="1.140625" style="51" customWidth="1"/>
    <col min="9488" max="9488" width="21" style="51" customWidth="1"/>
    <col min="9489" max="9489" width="1.5703125" style="51" customWidth="1"/>
    <col min="9490" max="9490" width="21" style="51" customWidth="1"/>
    <col min="9491" max="9491" width="2" style="51" customWidth="1"/>
    <col min="9492" max="9492" width="21" style="51" customWidth="1"/>
    <col min="9493" max="9493" width="2" style="51" customWidth="1"/>
    <col min="9494" max="9494" width="21" style="51" customWidth="1"/>
    <col min="9495" max="9495" width="2" style="51" customWidth="1"/>
    <col min="9496" max="9496" width="21" style="51" customWidth="1"/>
    <col min="9497" max="9497" width="1.5703125" style="51" customWidth="1"/>
    <col min="9498" max="9498" width="21" style="51" customWidth="1"/>
    <col min="9499" max="9499" width="5" style="51" customWidth="1"/>
    <col min="9500" max="9500" width="2" style="51" customWidth="1"/>
    <col min="9501" max="9501" width="15.140625" style="51" bestFit="1" customWidth="1"/>
    <col min="9502" max="9728" width="12.42578125" style="51"/>
    <col min="9729" max="9729" width="55.85546875" style="51" customWidth="1"/>
    <col min="9730" max="9730" width="2.28515625" style="51" customWidth="1"/>
    <col min="9731" max="9731" width="20.42578125" style="51" customWidth="1"/>
    <col min="9732" max="9732" width="1.140625" style="51" customWidth="1"/>
    <col min="9733" max="9733" width="20.28515625" style="51" customWidth="1"/>
    <col min="9734" max="9734" width="2.28515625" style="51" customWidth="1"/>
    <col min="9735" max="9735" width="20.42578125" style="51" customWidth="1"/>
    <col min="9736" max="9736" width="1.28515625" style="51" customWidth="1"/>
    <col min="9737" max="9737" width="20.28515625" style="51" customWidth="1"/>
    <col min="9738" max="9738" width="1.28515625" style="51" customWidth="1"/>
    <col min="9739" max="9739" width="20.28515625" style="51" customWidth="1"/>
    <col min="9740" max="9740" width="0" style="51" hidden="1" customWidth="1"/>
    <col min="9741" max="9741" width="2.140625" style="51" customWidth="1"/>
    <col min="9742" max="9742" width="21" style="51" customWidth="1"/>
    <col min="9743" max="9743" width="1.140625" style="51" customWidth="1"/>
    <col min="9744" max="9744" width="21" style="51" customWidth="1"/>
    <col min="9745" max="9745" width="1.5703125" style="51" customWidth="1"/>
    <col min="9746" max="9746" width="21" style="51" customWidth="1"/>
    <col min="9747" max="9747" width="2" style="51" customWidth="1"/>
    <col min="9748" max="9748" width="21" style="51" customWidth="1"/>
    <col min="9749" max="9749" width="2" style="51" customWidth="1"/>
    <col min="9750" max="9750" width="21" style="51" customWidth="1"/>
    <col min="9751" max="9751" width="2" style="51" customWidth="1"/>
    <col min="9752" max="9752" width="21" style="51" customWidth="1"/>
    <col min="9753" max="9753" width="1.5703125" style="51" customWidth="1"/>
    <col min="9754" max="9754" width="21" style="51" customWidth="1"/>
    <col min="9755" max="9755" width="5" style="51" customWidth="1"/>
    <col min="9756" max="9756" width="2" style="51" customWidth="1"/>
    <col min="9757" max="9757" width="15.140625" style="51" bestFit="1" customWidth="1"/>
    <col min="9758" max="9984" width="12.42578125" style="51"/>
    <col min="9985" max="9985" width="55.85546875" style="51" customWidth="1"/>
    <col min="9986" max="9986" width="2.28515625" style="51" customWidth="1"/>
    <col min="9987" max="9987" width="20.42578125" style="51" customWidth="1"/>
    <col min="9988" max="9988" width="1.140625" style="51" customWidth="1"/>
    <col min="9989" max="9989" width="20.28515625" style="51" customWidth="1"/>
    <col min="9990" max="9990" width="2.28515625" style="51" customWidth="1"/>
    <col min="9991" max="9991" width="20.42578125" style="51" customWidth="1"/>
    <col min="9992" max="9992" width="1.28515625" style="51" customWidth="1"/>
    <col min="9993" max="9993" width="20.28515625" style="51" customWidth="1"/>
    <col min="9994" max="9994" width="1.28515625" style="51" customWidth="1"/>
    <col min="9995" max="9995" width="20.28515625" style="51" customWidth="1"/>
    <col min="9996" max="9996" width="0" style="51" hidden="1" customWidth="1"/>
    <col min="9997" max="9997" width="2.140625" style="51" customWidth="1"/>
    <col min="9998" max="9998" width="21" style="51" customWidth="1"/>
    <col min="9999" max="9999" width="1.140625" style="51" customWidth="1"/>
    <col min="10000" max="10000" width="21" style="51" customWidth="1"/>
    <col min="10001" max="10001" width="1.5703125" style="51" customWidth="1"/>
    <col min="10002" max="10002" width="21" style="51" customWidth="1"/>
    <col min="10003" max="10003" width="2" style="51" customWidth="1"/>
    <col min="10004" max="10004" width="21" style="51" customWidth="1"/>
    <col min="10005" max="10005" width="2" style="51" customWidth="1"/>
    <col min="10006" max="10006" width="21" style="51" customWidth="1"/>
    <col min="10007" max="10007" width="2" style="51" customWidth="1"/>
    <col min="10008" max="10008" width="21" style="51" customWidth="1"/>
    <col min="10009" max="10009" width="1.5703125" style="51" customWidth="1"/>
    <col min="10010" max="10010" width="21" style="51" customWidth="1"/>
    <col min="10011" max="10011" width="5" style="51" customWidth="1"/>
    <col min="10012" max="10012" width="2" style="51" customWidth="1"/>
    <col min="10013" max="10013" width="15.140625" style="51" bestFit="1" customWidth="1"/>
    <col min="10014" max="10240" width="12.42578125" style="51"/>
    <col min="10241" max="10241" width="55.85546875" style="51" customWidth="1"/>
    <col min="10242" max="10242" width="2.28515625" style="51" customWidth="1"/>
    <col min="10243" max="10243" width="20.42578125" style="51" customWidth="1"/>
    <col min="10244" max="10244" width="1.140625" style="51" customWidth="1"/>
    <col min="10245" max="10245" width="20.28515625" style="51" customWidth="1"/>
    <col min="10246" max="10246" width="2.28515625" style="51" customWidth="1"/>
    <col min="10247" max="10247" width="20.42578125" style="51" customWidth="1"/>
    <col min="10248" max="10248" width="1.28515625" style="51" customWidth="1"/>
    <col min="10249" max="10249" width="20.28515625" style="51" customWidth="1"/>
    <col min="10250" max="10250" width="1.28515625" style="51" customWidth="1"/>
    <col min="10251" max="10251" width="20.28515625" style="51" customWidth="1"/>
    <col min="10252" max="10252" width="0" style="51" hidden="1" customWidth="1"/>
    <col min="10253" max="10253" width="2.140625" style="51" customWidth="1"/>
    <col min="10254" max="10254" width="21" style="51" customWidth="1"/>
    <col min="10255" max="10255" width="1.140625" style="51" customWidth="1"/>
    <col min="10256" max="10256" width="21" style="51" customWidth="1"/>
    <col min="10257" max="10257" width="1.5703125" style="51" customWidth="1"/>
    <col min="10258" max="10258" width="21" style="51" customWidth="1"/>
    <col min="10259" max="10259" width="2" style="51" customWidth="1"/>
    <col min="10260" max="10260" width="21" style="51" customWidth="1"/>
    <col min="10261" max="10261" width="2" style="51" customWidth="1"/>
    <col min="10262" max="10262" width="21" style="51" customWidth="1"/>
    <col min="10263" max="10263" width="2" style="51" customWidth="1"/>
    <col min="10264" max="10264" width="21" style="51" customWidth="1"/>
    <col min="10265" max="10265" width="1.5703125" style="51" customWidth="1"/>
    <col min="10266" max="10266" width="21" style="51" customWidth="1"/>
    <col min="10267" max="10267" width="5" style="51" customWidth="1"/>
    <col min="10268" max="10268" width="2" style="51" customWidth="1"/>
    <col min="10269" max="10269" width="15.140625" style="51" bestFit="1" customWidth="1"/>
    <col min="10270" max="10496" width="12.42578125" style="51"/>
    <col min="10497" max="10497" width="55.85546875" style="51" customWidth="1"/>
    <col min="10498" max="10498" width="2.28515625" style="51" customWidth="1"/>
    <col min="10499" max="10499" width="20.42578125" style="51" customWidth="1"/>
    <col min="10500" max="10500" width="1.140625" style="51" customWidth="1"/>
    <col min="10501" max="10501" width="20.28515625" style="51" customWidth="1"/>
    <col min="10502" max="10502" width="2.28515625" style="51" customWidth="1"/>
    <col min="10503" max="10503" width="20.42578125" style="51" customWidth="1"/>
    <col min="10504" max="10504" width="1.28515625" style="51" customWidth="1"/>
    <col min="10505" max="10505" width="20.28515625" style="51" customWidth="1"/>
    <col min="10506" max="10506" width="1.28515625" style="51" customWidth="1"/>
    <col min="10507" max="10507" width="20.28515625" style="51" customWidth="1"/>
    <col min="10508" max="10508" width="0" style="51" hidden="1" customWidth="1"/>
    <col min="10509" max="10509" width="2.140625" style="51" customWidth="1"/>
    <col min="10510" max="10510" width="21" style="51" customWidth="1"/>
    <col min="10511" max="10511" width="1.140625" style="51" customWidth="1"/>
    <col min="10512" max="10512" width="21" style="51" customWidth="1"/>
    <col min="10513" max="10513" width="1.5703125" style="51" customWidth="1"/>
    <col min="10514" max="10514" width="21" style="51" customWidth="1"/>
    <col min="10515" max="10515" width="2" style="51" customWidth="1"/>
    <col min="10516" max="10516" width="21" style="51" customWidth="1"/>
    <col min="10517" max="10517" width="2" style="51" customWidth="1"/>
    <col min="10518" max="10518" width="21" style="51" customWidth="1"/>
    <col min="10519" max="10519" width="2" style="51" customWidth="1"/>
    <col min="10520" max="10520" width="21" style="51" customWidth="1"/>
    <col min="10521" max="10521" width="1.5703125" style="51" customWidth="1"/>
    <col min="10522" max="10522" width="21" style="51" customWidth="1"/>
    <col min="10523" max="10523" width="5" style="51" customWidth="1"/>
    <col min="10524" max="10524" width="2" style="51" customWidth="1"/>
    <col min="10525" max="10525" width="15.140625" style="51" bestFit="1" customWidth="1"/>
    <col min="10526" max="10752" width="12.42578125" style="51"/>
    <col min="10753" max="10753" width="55.85546875" style="51" customWidth="1"/>
    <col min="10754" max="10754" width="2.28515625" style="51" customWidth="1"/>
    <col min="10755" max="10755" width="20.42578125" style="51" customWidth="1"/>
    <col min="10756" max="10756" width="1.140625" style="51" customWidth="1"/>
    <col min="10757" max="10757" width="20.28515625" style="51" customWidth="1"/>
    <col min="10758" max="10758" width="2.28515625" style="51" customWidth="1"/>
    <col min="10759" max="10759" width="20.42578125" style="51" customWidth="1"/>
    <col min="10760" max="10760" width="1.28515625" style="51" customWidth="1"/>
    <col min="10761" max="10761" width="20.28515625" style="51" customWidth="1"/>
    <col min="10762" max="10762" width="1.28515625" style="51" customWidth="1"/>
    <col min="10763" max="10763" width="20.28515625" style="51" customWidth="1"/>
    <col min="10764" max="10764" width="0" style="51" hidden="1" customWidth="1"/>
    <col min="10765" max="10765" width="2.140625" style="51" customWidth="1"/>
    <col min="10766" max="10766" width="21" style="51" customWidth="1"/>
    <col min="10767" max="10767" width="1.140625" style="51" customWidth="1"/>
    <col min="10768" max="10768" width="21" style="51" customWidth="1"/>
    <col min="10769" max="10769" width="1.5703125" style="51" customWidth="1"/>
    <col min="10770" max="10770" width="21" style="51" customWidth="1"/>
    <col min="10771" max="10771" width="2" style="51" customWidth="1"/>
    <col min="10772" max="10772" width="21" style="51" customWidth="1"/>
    <col min="10773" max="10773" width="2" style="51" customWidth="1"/>
    <col min="10774" max="10774" width="21" style="51" customWidth="1"/>
    <col min="10775" max="10775" width="2" style="51" customWidth="1"/>
    <col min="10776" max="10776" width="21" style="51" customWidth="1"/>
    <col min="10777" max="10777" width="1.5703125" style="51" customWidth="1"/>
    <col min="10778" max="10778" width="21" style="51" customWidth="1"/>
    <col min="10779" max="10779" width="5" style="51" customWidth="1"/>
    <col min="10780" max="10780" width="2" style="51" customWidth="1"/>
    <col min="10781" max="10781" width="15.140625" style="51" bestFit="1" customWidth="1"/>
    <col min="10782" max="11008" width="12.42578125" style="51"/>
    <col min="11009" max="11009" width="55.85546875" style="51" customWidth="1"/>
    <col min="11010" max="11010" width="2.28515625" style="51" customWidth="1"/>
    <col min="11011" max="11011" width="20.42578125" style="51" customWidth="1"/>
    <col min="11012" max="11012" width="1.140625" style="51" customWidth="1"/>
    <col min="11013" max="11013" width="20.28515625" style="51" customWidth="1"/>
    <col min="11014" max="11014" width="2.28515625" style="51" customWidth="1"/>
    <col min="11015" max="11015" width="20.42578125" style="51" customWidth="1"/>
    <col min="11016" max="11016" width="1.28515625" style="51" customWidth="1"/>
    <col min="11017" max="11017" width="20.28515625" style="51" customWidth="1"/>
    <col min="11018" max="11018" width="1.28515625" style="51" customWidth="1"/>
    <col min="11019" max="11019" width="20.28515625" style="51" customWidth="1"/>
    <col min="11020" max="11020" width="0" style="51" hidden="1" customWidth="1"/>
    <col min="11021" max="11021" width="2.140625" style="51" customWidth="1"/>
    <col min="11022" max="11022" width="21" style="51" customWidth="1"/>
    <col min="11023" max="11023" width="1.140625" style="51" customWidth="1"/>
    <col min="11024" max="11024" width="21" style="51" customWidth="1"/>
    <col min="11025" max="11025" width="1.5703125" style="51" customWidth="1"/>
    <col min="11026" max="11026" width="21" style="51" customWidth="1"/>
    <col min="11027" max="11027" width="2" style="51" customWidth="1"/>
    <col min="11028" max="11028" width="21" style="51" customWidth="1"/>
    <col min="11029" max="11029" width="2" style="51" customWidth="1"/>
    <col min="11030" max="11030" width="21" style="51" customWidth="1"/>
    <col min="11031" max="11031" width="2" style="51" customWidth="1"/>
    <col min="11032" max="11032" width="21" style="51" customWidth="1"/>
    <col min="11033" max="11033" width="1.5703125" style="51" customWidth="1"/>
    <col min="11034" max="11034" width="21" style="51" customWidth="1"/>
    <col min="11035" max="11035" width="5" style="51" customWidth="1"/>
    <col min="11036" max="11036" width="2" style="51" customWidth="1"/>
    <col min="11037" max="11037" width="15.140625" style="51" bestFit="1" customWidth="1"/>
    <col min="11038" max="11264" width="12.42578125" style="51"/>
    <col min="11265" max="11265" width="55.85546875" style="51" customWidth="1"/>
    <col min="11266" max="11266" width="2.28515625" style="51" customWidth="1"/>
    <col min="11267" max="11267" width="20.42578125" style="51" customWidth="1"/>
    <col min="11268" max="11268" width="1.140625" style="51" customWidth="1"/>
    <col min="11269" max="11269" width="20.28515625" style="51" customWidth="1"/>
    <col min="11270" max="11270" width="2.28515625" style="51" customWidth="1"/>
    <col min="11271" max="11271" width="20.42578125" style="51" customWidth="1"/>
    <col min="11272" max="11272" width="1.28515625" style="51" customWidth="1"/>
    <col min="11273" max="11273" width="20.28515625" style="51" customWidth="1"/>
    <col min="11274" max="11274" width="1.28515625" style="51" customWidth="1"/>
    <col min="11275" max="11275" width="20.28515625" style="51" customWidth="1"/>
    <col min="11276" max="11276" width="0" style="51" hidden="1" customWidth="1"/>
    <col min="11277" max="11277" width="2.140625" style="51" customWidth="1"/>
    <col min="11278" max="11278" width="21" style="51" customWidth="1"/>
    <col min="11279" max="11279" width="1.140625" style="51" customWidth="1"/>
    <col min="11280" max="11280" width="21" style="51" customWidth="1"/>
    <col min="11281" max="11281" width="1.5703125" style="51" customWidth="1"/>
    <col min="11282" max="11282" width="21" style="51" customWidth="1"/>
    <col min="11283" max="11283" width="2" style="51" customWidth="1"/>
    <col min="11284" max="11284" width="21" style="51" customWidth="1"/>
    <col min="11285" max="11285" width="2" style="51" customWidth="1"/>
    <col min="11286" max="11286" width="21" style="51" customWidth="1"/>
    <col min="11287" max="11287" width="2" style="51" customWidth="1"/>
    <col min="11288" max="11288" width="21" style="51" customWidth="1"/>
    <col min="11289" max="11289" width="1.5703125" style="51" customWidth="1"/>
    <col min="11290" max="11290" width="21" style="51" customWidth="1"/>
    <col min="11291" max="11291" width="5" style="51" customWidth="1"/>
    <col min="11292" max="11292" width="2" style="51" customWidth="1"/>
    <col min="11293" max="11293" width="15.140625" style="51" bestFit="1" customWidth="1"/>
    <col min="11294" max="11520" width="12.42578125" style="51"/>
    <col min="11521" max="11521" width="55.85546875" style="51" customWidth="1"/>
    <col min="11522" max="11522" width="2.28515625" style="51" customWidth="1"/>
    <col min="11523" max="11523" width="20.42578125" style="51" customWidth="1"/>
    <col min="11524" max="11524" width="1.140625" style="51" customWidth="1"/>
    <col min="11525" max="11525" width="20.28515625" style="51" customWidth="1"/>
    <col min="11526" max="11526" width="2.28515625" style="51" customWidth="1"/>
    <col min="11527" max="11527" width="20.42578125" style="51" customWidth="1"/>
    <col min="11528" max="11528" width="1.28515625" style="51" customWidth="1"/>
    <col min="11529" max="11529" width="20.28515625" style="51" customWidth="1"/>
    <col min="11530" max="11530" width="1.28515625" style="51" customWidth="1"/>
    <col min="11531" max="11531" width="20.28515625" style="51" customWidth="1"/>
    <col min="11532" max="11532" width="0" style="51" hidden="1" customWidth="1"/>
    <col min="11533" max="11533" width="2.140625" style="51" customWidth="1"/>
    <col min="11534" max="11534" width="21" style="51" customWidth="1"/>
    <col min="11535" max="11535" width="1.140625" style="51" customWidth="1"/>
    <col min="11536" max="11536" width="21" style="51" customWidth="1"/>
    <col min="11537" max="11537" width="1.5703125" style="51" customWidth="1"/>
    <col min="11538" max="11538" width="21" style="51" customWidth="1"/>
    <col min="11539" max="11539" width="2" style="51" customWidth="1"/>
    <col min="11540" max="11540" width="21" style="51" customWidth="1"/>
    <col min="11541" max="11541" width="2" style="51" customWidth="1"/>
    <col min="11542" max="11542" width="21" style="51" customWidth="1"/>
    <col min="11543" max="11543" width="2" style="51" customWidth="1"/>
    <col min="11544" max="11544" width="21" style="51" customWidth="1"/>
    <col min="11545" max="11545" width="1.5703125" style="51" customWidth="1"/>
    <col min="11546" max="11546" width="21" style="51" customWidth="1"/>
    <col min="11547" max="11547" width="5" style="51" customWidth="1"/>
    <col min="11548" max="11548" width="2" style="51" customWidth="1"/>
    <col min="11549" max="11549" width="15.140625" style="51" bestFit="1" customWidth="1"/>
    <col min="11550" max="11776" width="12.42578125" style="51"/>
    <col min="11777" max="11777" width="55.85546875" style="51" customWidth="1"/>
    <col min="11778" max="11778" width="2.28515625" style="51" customWidth="1"/>
    <col min="11779" max="11779" width="20.42578125" style="51" customWidth="1"/>
    <col min="11780" max="11780" width="1.140625" style="51" customWidth="1"/>
    <col min="11781" max="11781" width="20.28515625" style="51" customWidth="1"/>
    <col min="11782" max="11782" width="2.28515625" style="51" customWidth="1"/>
    <col min="11783" max="11783" width="20.42578125" style="51" customWidth="1"/>
    <col min="11784" max="11784" width="1.28515625" style="51" customWidth="1"/>
    <col min="11785" max="11785" width="20.28515625" style="51" customWidth="1"/>
    <col min="11786" max="11786" width="1.28515625" style="51" customWidth="1"/>
    <col min="11787" max="11787" width="20.28515625" style="51" customWidth="1"/>
    <col min="11788" max="11788" width="0" style="51" hidden="1" customWidth="1"/>
    <col min="11789" max="11789" width="2.140625" style="51" customWidth="1"/>
    <col min="11790" max="11790" width="21" style="51" customWidth="1"/>
    <col min="11791" max="11791" width="1.140625" style="51" customWidth="1"/>
    <col min="11792" max="11792" width="21" style="51" customWidth="1"/>
    <col min="11793" max="11793" width="1.5703125" style="51" customWidth="1"/>
    <col min="11794" max="11794" width="21" style="51" customWidth="1"/>
    <col min="11795" max="11795" width="2" style="51" customWidth="1"/>
    <col min="11796" max="11796" width="21" style="51" customWidth="1"/>
    <col min="11797" max="11797" width="2" style="51" customWidth="1"/>
    <col min="11798" max="11798" width="21" style="51" customWidth="1"/>
    <col min="11799" max="11799" width="2" style="51" customWidth="1"/>
    <col min="11800" max="11800" width="21" style="51" customWidth="1"/>
    <col min="11801" max="11801" width="1.5703125" style="51" customWidth="1"/>
    <col min="11802" max="11802" width="21" style="51" customWidth="1"/>
    <col min="11803" max="11803" width="5" style="51" customWidth="1"/>
    <col min="11804" max="11804" width="2" style="51" customWidth="1"/>
    <col min="11805" max="11805" width="15.140625" style="51" bestFit="1" customWidth="1"/>
    <col min="11806" max="12032" width="12.42578125" style="51"/>
    <col min="12033" max="12033" width="55.85546875" style="51" customWidth="1"/>
    <col min="12034" max="12034" width="2.28515625" style="51" customWidth="1"/>
    <col min="12035" max="12035" width="20.42578125" style="51" customWidth="1"/>
    <col min="12036" max="12036" width="1.140625" style="51" customWidth="1"/>
    <col min="12037" max="12037" width="20.28515625" style="51" customWidth="1"/>
    <col min="12038" max="12038" width="2.28515625" style="51" customWidth="1"/>
    <col min="12039" max="12039" width="20.42578125" style="51" customWidth="1"/>
    <col min="12040" max="12040" width="1.28515625" style="51" customWidth="1"/>
    <col min="12041" max="12041" width="20.28515625" style="51" customWidth="1"/>
    <col min="12042" max="12042" width="1.28515625" style="51" customWidth="1"/>
    <col min="12043" max="12043" width="20.28515625" style="51" customWidth="1"/>
    <col min="12044" max="12044" width="0" style="51" hidden="1" customWidth="1"/>
    <col min="12045" max="12045" width="2.140625" style="51" customWidth="1"/>
    <col min="12046" max="12046" width="21" style="51" customWidth="1"/>
    <col min="12047" max="12047" width="1.140625" style="51" customWidth="1"/>
    <col min="12048" max="12048" width="21" style="51" customWidth="1"/>
    <col min="12049" max="12049" width="1.5703125" style="51" customWidth="1"/>
    <col min="12050" max="12050" width="21" style="51" customWidth="1"/>
    <col min="12051" max="12051" width="2" style="51" customWidth="1"/>
    <col min="12052" max="12052" width="21" style="51" customWidth="1"/>
    <col min="12053" max="12053" width="2" style="51" customWidth="1"/>
    <col min="12054" max="12054" width="21" style="51" customWidth="1"/>
    <col min="12055" max="12055" width="2" style="51" customWidth="1"/>
    <col min="12056" max="12056" width="21" style="51" customWidth="1"/>
    <col min="12057" max="12057" width="1.5703125" style="51" customWidth="1"/>
    <col min="12058" max="12058" width="21" style="51" customWidth="1"/>
    <col min="12059" max="12059" width="5" style="51" customWidth="1"/>
    <col min="12060" max="12060" width="2" style="51" customWidth="1"/>
    <col min="12061" max="12061" width="15.140625" style="51" bestFit="1" customWidth="1"/>
    <col min="12062" max="12288" width="12.42578125" style="51"/>
    <col min="12289" max="12289" width="55.85546875" style="51" customWidth="1"/>
    <col min="12290" max="12290" width="2.28515625" style="51" customWidth="1"/>
    <col min="12291" max="12291" width="20.42578125" style="51" customWidth="1"/>
    <col min="12292" max="12292" width="1.140625" style="51" customWidth="1"/>
    <col min="12293" max="12293" width="20.28515625" style="51" customWidth="1"/>
    <col min="12294" max="12294" width="2.28515625" style="51" customWidth="1"/>
    <col min="12295" max="12295" width="20.42578125" style="51" customWidth="1"/>
    <col min="12296" max="12296" width="1.28515625" style="51" customWidth="1"/>
    <col min="12297" max="12297" width="20.28515625" style="51" customWidth="1"/>
    <col min="12298" max="12298" width="1.28515625" style="51" customWidth="1"/>
    <col min="12299" max="12299" width="20.28515625" style="51" customWidth="1"/>
    <col min="12300" max="12300" width="0" style="51" hidden="1" customWidth="1"/>
    <col min="12301" max="12301" width="2.140625" style="51" customWidth="1"/>
    <col min="12302" max="12302" width="21" style="51" customWidth="1"/>
    <col min="12303" max="12303" width="1.140625" style="51" customWidth="1"/>
    <col min="12304" max="12304" width="21" style="51" customWidth="1"/>
    <col min="12305" max="12305" width="1.5703125" style="51" customWidth="1"/>
    <col min="12306" max="12306" width="21" style="51" customWidth="1"/>
    <col min="12307" max="12307" width="2" style="51" customWidth="1"/>
    <col min="12308" max="12308" width="21" style="51" customWidth="1"/>
    <col min="12309" max="12309" width="2" style="51" customWidth="1"/>
    <col min="12310" max="12310" width="21" style="51" customWidth="1"/>
    <col min="12311" max="12311" width="2" style="51" customWidth="1"/>
    <col min="12312" max="12312" width="21" style="51" customWidth="1"/>
    <col min="12313" max="12313" width="1.5703125" style="51" customWidth="1"/>
    <col min="12314" max="12314" width="21" style="51" customWidth="1"/>
    <col min="12315" max="12315" width="5" style="51" customWidth="1"/>
    <col min="12316" max="12316" width="2" style="51" customWidth="1"/>
    <col min="12317" max="12317" width="15.140625" style="51" bestFit="1" customWidth="1"/>
    <col min="12318" max="12544" width="12.42578125" style="51"/>
    <col min="12545" max="12545" width="55.85546875" style="51" customWidth="1"/>
    <col min="12546" max="12546" width="2.28515625" style="51" customWidth="1"/>
    <col min="12547" max="12547" width="20.42578125" style="51" customWidth="1"/>
    <col min="12548" max="12548" width="1.140625" style="51" customWidth="1"/>
    <col min="12549" max="12549" width="20.28515625" style="51" customWidth="1"/>
    <col min="12550" max="12550" width="2.28515625" style="51" customWidth="1"/>
    <col min="12551" max="12551" width="20.42578125" style="51" customWidth="1"/>
    <col min="12552" max="12552" width="1.28515625" style="51" customWidth="1"/>
    <col min="12553" max="12553" width="20.28515625" style="51" customWidth="1"/>
    <col min="12554" max="12554" width="1.28515625" style="51" customWidth="1"/>
    <col min="12555" max="12555" width="20.28515625" style="51" customWidth="1"/>
    <col min="12556" max="12556" width="0" style="51" hidden="1" customWidth="1"/>
    <col min="12557" max="12557" width="2.140625" style="51" customWidth="1"/>
    <col min="12558" max="12558" width="21" style="51" customWidth="1"/>
    <col min="12559" max="12559" width="1.140625" style="51" customWidth="1"/>
    <col min="12560" max="12560" width="21" style="51" customWidth="1"/>
    <col min="12561" max="12561" width="1.5703125" style="51" customWidth="1"/>
    <col min="12562" max="12562" width="21" style="51" customWidth="1"/>
    <col min="12563" max="12563" width="2" style="51" customWidth="1"/>
    <col min="12564" max="12564" width="21" style="51" customWidth="1"/>
    <col min="12565" max="12565" width="2" style="51" customWidth="1"/>
    <col min="12566" max="12566" width="21" style="51" customWidth="1"/>
    <col min="12567" max="12567" width="2" style="51" customWidth="1"/>
    <col min="12568" max="12568" width="21" style="51" customWidth="1"/>
    <col min="12569" max="12569" width="1.5703125" style="51" customWidth="1"/>
    <col min="12570" max="12570" width="21" style="51" customWidth="1"/>
    <col min="12571" max="12571" width="5" style="51" customWidth="1"/>
    <col min="12572" max="12572" width="2" style="51" customWidth="1"/>
    <col min="12573" max="12573" width="15.140625" style="51" bestFit="1" customWidth="1"/>
    <col min="12574" max="12800" width="12.42578125" style="51"/>
    <col min="12801" max="12801" width="55.85546875" style="51" customWidth="1"/>
    <col min="12802" max="12802" width="2.28515625" style="51" customWidth="1"/>
    <col min="12803" max="12803" width="20.42578125" style="51" customWidth="1"/>
    <col min="12804" max="12804" width="1.140625" style="51" customWidth="1"/>
    <col min="12805" max="12805" width="20.28515625" style="51" customWidth="1"/>
    <col min="12806" max="12806" width="2.28515625" style="51" customWidth="1"/>
    <col min="12807" max="12807" width="20.42578125" style="51" customWidth="1"/>
    <col min="12808" max="12808" width="1.28515625" style="51" customWidth="1"/>
    <col min="12809" max="12809" width="20.28515625" style="51" customWidth="1"/>
    <col min="12810" max="12810" width="1.28515625" style="51" customWidth="1"/>
    <col min="12811" max="12811" width="20.28515625" style="51" customWidth="1"/>
    <col min="12812" max="12812" width="0" style="51" hidden="1" customWidth="1"/>
    <col min="12813" max="12813" width="2.140625" style="51" customWidth="1"/>
    <col min="12814" max="12814" width="21" style="51" customWidth="1"/>
    <col min="12815" max="12815" width="1.140625" style="51" customWidth="1"/>
    <col min="12816" max="12816" width="21" style="51" customWidth="1"/>
    <col min="12817" max="12817" width="1.5703125" style="51" customWidth="1"/>
    <col min="12818" max="12818" width="21" style="51" customWidth="1"/>
    <col min="12819" max="12819" width="2" style="51" customWidth="1"/>
    <col min="12820" max="12820" width="21" style="51" customWidth="1"/>
    <col min="12821" max="12821" width="2" style="51" customWidth="1"/>
    <col min="12822" max="12822" width="21" style="51" customWidth="1"/>
    <col min="12823" max="12823" width="2" style="51" customWidth="1"/>
    <col min="12824" max="12824" width="21" style="51" customWidth="1"/>
    <col min="12825" max="12825" width="1.5703125" style="51" customWidth="1"/>
    <col min="12826" max="12826" width="21" style="51" customWidth="1"/>
    <col min="12827" max="12827" width="5" style="51" customWidth="1"/>
    <col min="12828" max="12828" width="2" style="51" customWidth="1"/>
    <col min="12829" max="12829" width="15.140625" style="51" bestFit="1" customWidth="1"/>
    <col min="12830" max="13056" width="12.42578125" style="51"/>
    <col min="13057" max="13057" width="55.85546875" style="51" customWidth="1"/>
    <col min="13058" max="13058" width="2.28515625" style="51" customWidth="1"/>
    <col min="13059" max="13059" width="20.42578125" style="51" customWidth="1"/>
    <col min="13060" max="13060" width="1.140625" style="51" customWidth="1"/>
    <col min="13061" max="13061" width="20.28515625" style="51" customWidth="1"/>
    <col min="13062" max="13062" width="2.28515625" style="51" customWidth="1"/>
    <col min="13063" max="13063" width="20.42578125" style="51" customWidth="1"/>
    <col min="13064" max="13064" width="1.28515625" style="51" customWidth="1"/>
    <col min="13065" max="13065" width="20.28515625" style="51" customWidth="1"/>
    <col min="13066" max="13066" width="1.28515625" style="51" customWidth="1"/>
    <col min="13067" max="13067" width="20.28515625" style="51" customWidth="1"/>
    <col min="13068" max="13068" width="0" style="51" hidden="1" customWidth="1"/>
    <col min="13069" max="13069" width="2.140625" style="51" customWidth="1"/>
    <col min="13070" max="13070" width="21" style="51" customWidth="1"/>
    <col min="13071" max="13071" width="1.140625" style="51" customWidth="1"/>
    <col min="13072" max="13072" width="21" style="51" customWidth="1"/>
    <col min="13073" max="13073" width="1.5703125" style="51" customWidth="1"/>
    <col min="13074" max="13074" width="21" style="51" customWidth="1"/>
    <col min="13075" max="13075" width="2" style="51" customWidth="1"/>
    <col min="13076" max="13076" width="21" style="51" customWidth="1"/>
    <col min="13077" max="13077" width="2" style="51" customWidth="1"/>
    <col min="13078" max="13078" width="21" style="51" customWidth="1"/>
    <col min="13079" max="13079" width="2" style="51" customWidth="1"/>
    <col min="13080" max="13080" width="21" style="51" customWidth="1"/>
    <col min="13081" max="13081" width="1.5703125" style="51" customWidth="1"/>
    <col min="13082" max="13082" width="21" style="51" customWidth="1"/>
    <col min="13083" max="13083" width="5" style="51" customWidth="1"/>
    <col min="13084" max="13084" width="2" style="51" customWidth="1"/>
    <col min="13085" max="13085" width="15.140625" style="51" bestFit="1" customWidth="1"/>
    <col min="13086" max="13312" width="12.42578125" style="51"/>
    <col min="13313" max="13313" width="55.85546875" style="51" customWidth="1"/>
    <col min="13314" max="13314" width="2.28515625" style="51" customWidth="1"/>
    <col min="13315" max="13315" width="20.42578125" style="51" customWidth="1"/>
    <col min="13316" max="13316" width="1.140625" style="51" customWidth="1"/>
    <col min="13317" max="13317" width="20.28515625" style="51" customWidth="1"/>
    <col min="13318" max="13318" width="2.28515625" style="51" customWidth="1"/>
    <col min="13319" max="13319" width="20.42578125" style="51" customWidth="1"/>
    <col min="13320" max="13320" width="1.28515625" style="51" customWidth="1"/>
    <col min="13321" max="13321" width="20.28515625" style="51" customWidth="1"/>
    <col min="13322" max="13322" width="1.28515625" style="51" customWidth="1"/>
    <col min="13323" max="13323" width="20.28515625" style="51" customWidth="1"/>
    <col min="13324" max="13324" width="0" style="51" hidden="1" customWidth="1"/>
    <col min="13325" max="13325" width="2.140625" style="51" customWidth="1"/>
    <col min="13326" max="13326" width="21" style="51" customWidth="1"/>
    <col min="13327" max="13327" width="1.140625" style="51" customWidth="1"/>
    <col min="13328" max="13328" width="21" style="51" customWidth="1"/>
    <col min="13329" max="13329" width="1.5703125" style="51" customWidth="1"/>
    <col min="13330" max="13330" width="21" style="51" customWidth="1"/>
    <col min="13331" max="13331" width="2" style="51" customWidth="1"/>
    <col min="13332" max="13332" width="21" style="51" customWidth="1"/>
    <col min="13333" max="13333" width="2" style="51" customWidth="1"/>
    <col min="13334" max="13334" width="21" style="51" customWidth="1"/>
    <col min="13335" max="13335" width="2" style="51" customWidth="1"/>
    <col min="13336" max="13336" width="21" style="51" customWidth="1"/>
    <col min="13337" max="13337" width="1.5703125" style="51" customWidth="1"/>
    <col min="13338" max="13338" width="21" style="51" customWidth="1"/>
    <col min="13339" max="13339" width="5" style="51" customWidth="1"/>
    <col min="13340" max="13340" width="2" style="51" customWidth="1"/>
    <col min="13341" max="13341" width="15.140625" style="51" bestFit="1" customWidth="1"/>
    <col min="13342" max="13568" width="12.42578125" style="51"/>
    <col min="13569" max="13569" width="55.85546875" style="51" customWidth="1"/>
    <col min="13570" max="13570" width="2.28515625" style="51" customWidth="1"/>
    <col min="13571" max="13571" width="20.42578125" style="51" customWidth="1"/>
    <col min="13572" max="13572" width="1.140625" style="51" customWidth="1"/>
    <col min="13573" max="13573" width="20.28515625" style="51" customWidth="1"/>
    <col min="13574" max="13574" width="2.28515625" style="51" customWidth="1"/>
    <col min="13575" max="13575" width="20.42578125" style="51" customWidth="1"/>
    <col min="13576" max="13576" width="1.28515625" style="51" customWidth="1"/>
    <col min="13577" max="13577" width="20.28515625" style="51" customWidth="1"/>
    <col min="13578" max="13578" width="1.28515625" style="51" customWidth="1"/>
    <col min="13579" max="13579" width="20.28515625" style="51" customWidth="1"/>
    <col min="13580" max="13580" width="0" style="51" hidden="1" customWidth="1"/>
    <col min="13581" max="13581" width="2.140625" style="51" customWidth="1"/>
    <col min="13582" max="13582" width="21" style="51" customWidth="1"/>
    <col min="13583" max="13583" width="1.140625" style="51" customWidth="1"/>
    <col min="13584" max="13584" width="21" style="51" customWidth="1"/>
    <col min="13585" max="13585" width="1.5703125" style="51" customWidth="1"/>
    <col min="13586" max="13586" width="21" style="51" customWidth="1"/>
    <col min="13587" max="13587" width="2" style="51" customWidth="1"/>
    <col min="13588" max="13588" width="21" style="51" customWidth="1"/>
    <col min="13589" max="13589" width="2" style="51" customWidth="1"/>
    <col min="13590" max="13590" width="21" style="51" customWidth="1"/>
    <col min="13591" max="13591" width="2" style="51" customWidth="1"/>
    <col min="13592" max="13592" width="21" style="51" customWidth="1"/>
    <col min="13593" max="13593" width="1.5703125" style="51" customWidth="1"/>
    <col min="13594" max="13594" width="21" style="51" customWidth="1"/>
    <col min="13595" max="13595" width="5" style="51" customWidth="1"/>
    <col min="13596" max="13596" width="2" style="51" customWidth="1"/>
    <col min="13597" max="13597" width="15.140625" style="51" bestFit="1" customWidth="1"/>
    <col min="13598" max="13824" width="12.42578125" style="51"/>
    <col min="13825" max="13825" width="55.85546875" style="51" customWidth="1"/>
    <col min="13826" max="13826" width="2.28515625" style="51" customWidth="1"/>
    <col min="13827" max="13827" width="20.42578125" style="51" customWidth="1"/>
    <col min="13828" max="13828" width="1.140625" style="51" customWidth="1"/>
    <col min="13829" max="13829" width="20.28515625" style="51" customWidth="1"/>
    <col min="13830" max="13830" width="2.28515625" style="51" customWidth="1"/>
    <col min="13831" max="13831" width="20.42578125" style="51" customWidth="1"/>
    <col min="13832" max="13832" width="1.28515625" style="51" customWidth="1"/>
    <col min="13833" max="13833" width="20.28515625" style="51" customWidth="1"/>
    <col min="13834" max="13834" width="1.28515625" style="51" customWidth="1"/>
    <col min="13835" max="13835" width="20.28515625" style="51" customWidth="1"/>
    <col min="13836" max="13836" width="0" style="51" hidden="1" customWidth="1"/>
    <col min="13837" max="13837" width="2.140625" style="51" customWidth="1"/>
    <col min="13838" max="13838" width="21" style="51" customWidth="1"/>
    <col min="13839" max="13839" width="1.140625" style="51" customWidth="1"/>
    <col min="13840" max="13840" width="21" style="51" customWidth="1"/>
    <col min="13841" max="13841" width="1.5703125" style="51" customWidth="1"/>
    <col min="13842" max="13842" width="21" style="51" customWidth="1"/>
    <col min="13843" max="13843" width="2" style="51" customWidth="1"/>
    <col min="13844" max="13844" width="21" style="51" customWidth="1"/>
    <col min="13845" max="13845" width="2" style="51" customWidth="1"/>
    <col min="13846" max="13846" width="21" style="51" customWidth="1"/>
    <col min="13847" max="13847" width="2" style="51" customWidth="1"/>
    <col min="13848" max="13848" width="21" style="51" customWidth="1"/>
    <col min="13849" max="13849" width="1.5703125" style="51" customWidth="1"/>
    <col min="13850" max="13850" width="21" style="51" customWidth="1"/>
    <col min="13851" max="13851" width="5" style="51" customWidth="1"/>
    <col min="13852" max="13852" width="2" style="51" customWidth="1"/>
    <col min="13853" max="13853" width="15.140625" style="51" bestFit="1" customWidth="1"/>
    <col min="13854" max="14080" width="12.42578125" style="51"/>
    <col min="14081" max="14081" width="55.85546875" style="51" customWidth="1"/>
    <col min="14082" max="14082" width="2.28515625" style="51" customWidth="1"/>
    <col min="14083" max="14083" width="20.42578125" style="51" customWidth="1"/>
    <col min="14084" max="14084" width="1.140625" style="51" customWidth="1"/>
    <col min="14085" max="14085" width="20.28515625" style="51" customWidth="1"/>
    <col min="14086" max="14086" width="2.28515625" style="51" customWidth="1"/>
    <col min="14087" max="14087" width="20.42578125" style="51" customWidth="1"/>
    <col min="14088" max="14088" width="1.28515625" style="51" customWidth="1"/>
    <col min="14089" max="14089" width="20.28515625" style="51" customWidth="1"/>
    <col min="14090" max="14090" width="1.28515625" style="51" customWidth="1"/>
    <col min="14091" max="14091" width="20.28515625" style="51" customWidth="1"/>
    <col min="14092" max="14092" width="0" style="51" hidden="1" customWidth="1"/>
    <col min="14093" max="14093" width="2.140625" style="51" customWidth="1"/>
    <col min="14094" max="14094" width="21" style="51" customWidth="1"/>
    <col min="14095" max="14095" width="1.140625" style="51" customWidth="1"/>
    <col min="14096" max="14096" width="21" style="51" customWidth="1"/>
    <col min="14097" max="14097" width="1.5703125" style="51" customWidth="1"/>
    <col min="14098" max="14098" width="21" style="51" customWidth="1"/>
    <col min="14099" max="14099" width="2" style="51" customWidth="1"/>
    <col min="14100" max="14100" width="21" style="51" customWidth="1"/>
    <col min="14101" max="14101" width="2" style="51" customWidth="1"/>
    <col min="14102" max="14102" width="21" style="51" customWidth="1"/>
    <col min="14103" max="14103" width="2" style="51" customWidth="1"/>
    <col min="14104" max="14104" width="21" style="51" customWidth="1"/>
    <col min="14105" max="14105" width="1.5703125" style="51" customWidth="1"/>
    <col min="14106" max="14106" width="21" style="51" customWidth="1"/>
    <col min="14107" max="14107" width="5" style="51" customWidth="1"/>
    <col min="14108" max="14108" width="2" style="51" customWidth="1"/>
    <col min="14109" max="14109" width="15.140625" style="51" bestFit="1" customWidth="1"/>
    <col min="14110" max="14336" width="12.42578125" style="51"/>
    <col min="14337" max="14337" width="55.85546875" style="51" customWidth="1"/>
    <col min="14338" max="14338" width="2.28515625" style="51" customWidth="1"/>
    <col min="14339" max="14339" width="20.42578125" style="51" customWidth="1"/>
    <col min="14340" max="14340" width="1.140625" style="51" customWidth="1"/>
    <col min="14341" max="14341" width="20.28515625" style="51" customWidth="1"/>
    <col min="14342" max="14342" width="2.28515625" style="51" customWidth="1"/>
    <col min="14343" max="14343" width="20.42578125" style="51" customWidth="1"/>
    <col min="14344" max="14344" width="1.28515625" style="51" customWidth="1"/>
    <col min="14345" max="14345" width="20.28515625" style="51" customWidth="1"/>
    <col min="14346" max="14346" width="1.28515625" style="51" customWidth="1"/>
    <col min="14347" max="14347" width="20.28515625" style="51" customWidth="1"/>
    <col min="14348" max="14348" width="0" style="51" hidden="1" customWidth="1"/>
    <col min="14349" max="14349" width="2.140625" style="51" customWidth="1"/>
    <col min="14350" max="14350" width="21" style="51" customWidth="1"/>
    <col min="14351" max="14351" width="1.140625" style="51" customWidth="1"/>
    <col min="14352" max="14352" width="21" style="51" customWidth="1"/>
    <col min="14353" max="14353" width="1.5703125" style="51" customWidth="1"/>
    <col min="14354" max="14354" width="21" style="51" customWidth="1"/>
    <col min="14355" max="14355" width="2" style="51" customWidth="1"/>
    <col min="14356" max="14356" width="21" style="51" customWidth="1"/>
    <col min="14357" max="14357" width="2" style="51" customWidth="1"/>
    <col min="14358" max="14358" width="21" style="51" customWidth="1"/>
    <col min="14359" max="14359" width="2" style="51" customWidth="1"/>
    <col min="14360" max="14360" width="21" style="51" customWidth="1"/>
    <col min="14361" max="14361" width="1.5703125" style="51" customWidth="1"/>
    <col min="14362" max="14362" width="21" style="51" customWidth="1"/>
    <col min="14363" max="14363" width="5" style="51" customWidth="1"/>
    <col min="14364" max="14364" width="2" style="51" customWidth="1"/>
    <col min="14365" max="14365" width="15.140625" style="51" bestFit="1" customWidth="1"/>
    <col min="14366" max="14592" width="12.42578125" style="51"/>
    <col min="14593" max="14593" width="55.85546875" style="51" customWidth="1"/>
    <col min="14594" max="14594" width="2.28515625" style="51" customWidth="1"/>
    <col min="14595" max="14595" width="20.42578125" style="51" customWidth="1"/>
    <col min="14596" max="14596" width="1.140625" style="51" customWidth="1"/>
    <col min="14597" max="14597" width="20.28515625" style="51" customWidth="1"/>
    <col min="14598" max="14598" width="2.28515625" style="51" customWidth="1"/>
    <col min="14599" max="14599" width="20.42578125" style="51" customWidth="1"/>
    <col min="14600" max="14600" width="1.28515625" style="51" customWidth="1"/>
    <col min="14601" max="14601" width="20.28515625" style="51" customWidth="1"/>
    <col min="14602" max="14602" width="1.28515625" style="51" customWidth="1"/>
    <col min="14603" max="14603" width="20.28515625" style="51" customWidth="1"/>
    <col min="14604" max="14604" width="0" style="51" hidden="1" customWidth="1"/>
    <col min="14605" max="14605" width="2.140625" style="51" customWidth="1"/>
    <col min="14606" max="14606" width="21" style="51" customWidth="1"/>
    <col min="14607" max="14607" width="1.140625" style="51" customWidth="1"/>
    <col min="14608" max="14608" width="21" style="51" customWidth="1"/>
    <col min="14609" max="14609" width="1.5703125" style="51" customWidth="1"/>
    <col min="14610" max="14610" width="21" style="51" customWidth="1"/>
    <col min="14611" max="14611" width="2" style="51" customWidth="1"/>
    <col min="14612" max="14612" width="21" style="51" customWidth="1"/>
    <col min="14613" max="14613" width="2" style="51" customWidth="1"/>
    <col min="14614" max="14614" width="21" style="51" customWidth="1"/>
    <col min="14615" max="14615" width="2" style="51" customWidth="1"/>
    <col min="14616" max="14616" width="21" style="51" customWidth="1"/>
    <col min="14617" max="14617" width="1.5703125" style="51" customWidth="1"/>
    <col min="14618" max="14618" width="21" style="51" customWidth="1"/>
    <col min="14619" max="14619" width="5" style="51" customWidth="1"/>
    <col min="14620" max="14620" width="2" style="51" customWidth="1"/>
    <col min="14621" max="14621" width="15.140625" style="51" bestFit="1" customWidth="1"/>
    <col min="14622" max="14848" width="12.42578125" style="51"/>
    <col min="14849" max="14849" width="55.85546875" style="51" customWidth="1"/>
    <col min="14850" max="14850" width="2.28515625" style="51" customWidth="1"/>
    <col min="14851" max="14851" width="20.42578125" style="51" customWidth="1"/>
    <col min="14852" max="14852" width="1.140625" style="51" customWidth="1"/>
    <col min="14853" max="14853" width="20.28515625" style="51" customWidth="1"/>
    <col min="14854" max="14854" width="2.28515625" style="51" customWidth="1"/>
    <col min="14855" max="14855" width="20.42578125" style="51" customWidth="1"/>
    <col min="14856" max="14856" width="1.28515625" style="51" customWidth="1"/>
    <col min="14857" max="14857" width="20.28515625" style="51" customWidth="1"/>
    <col min="14858" max="14858" width="1.28515625" style="51" customWidth="1"/>
    <col min="14859" max="14859" width="20.28515625" style="51" customWidth="1"/>
    <col min="14860" max="14860" width="0" style="51" hidden="1" customWidth="1"/>
    <col min="14861" max="14861" width="2.140625" style="51" customWidth="1"/>
    <col min="14862" max="14862" width="21" style="51" customWidth="1"/>
    <col min="14863" max="14863" width="1.140625" style="51" customWidth="1"/>
    <col min="14864" max="14864" width="21" style="51" customWidth="1"/>
    <col min="14865" max="14865" width="1.5703125" style="51" customWidth="1"/>
    <col min="14866" max="14866" width="21" style="51" customWidth="1"/>
    <col min="14867" max="14867" width="2" style="51" customWidth="1"/>
    <col min="14868" max="14868" width="21" style="51" customWidth="1"/>
    <col min="14869" max="14869" width="2" style="51" customWidth="1"/>
    <col min="14870" max="14870" width="21" style="51" customWidth="1"/>
    <col min="14871" max="14871" width="2" style="51" customWidth="1"/>
    <col min="14872" max="14872" width="21" style="51" customWidth="1"/>
    <col min="14873" max="14873" width="1.5703125" style="51" customWidth="1"/>
    <col min="14874" max="14874" width="21" style="51" customWidth="1"/>
    <col min="14875" max="14875" width="5" style="51" customWidth="1"/>
    <col min="14876" max="14876" width="2" style="51" customWidth="1"/>
    <col min="14877" max="14877" width="15.140625" style="51" bestFit="1" customWidth="1"/>
    <col min="14878" max="15104" width="12.42578125" style="51"/>
    <col min="15105" max="15105" width="55.85546875" style="51" customWidth="1"/>
    <col min="15106" max="15106" width="2.28515625" style="51" customWidth="1"/>
    <col min="15107" max="15107" width="20.42578125" style="51" customWidth="1"/>
    <col min="15108" max="15108" width="1.140625" style="51" customWidth="1"/>
    <col min="15109" max="15109" width="20.28515625" style="51" customWidth="1"/>
    <col min="15110" max="15110" width="2.28515625" style="51" customWidth="1"/>
    <col min="15111" max="15111" width="20.42578125" style="51" customWidth="1"/>
    <col min="15112" max="15112" width="1.28515625" style="51" customWidth="1"/>
    <col min="15113" max="15113" width="20.28515625" style="51" customWidth="1"/>
    <col min="15114" max="15114" width="1.28515625" style="51" customWidth="1"/>
    <col min="15115" max="15115" width="20.28515625" style="51" customWidth="1"/>
    <col min="15116" max="15116" width="0" style="51" hidden="1" customWidth="1"/>
    <col min="15117" max="15117" width="2.140625" style="51" customWidth="1"/>
    <col min="15118" max="15118" width="21" style="51" customWidth="1"/>
    <col min="15119" max="15119" width="1.140625" style="51" customWidth="1"/>
    <col min="15120" max="15120" width="21" style="51" customWidth="1"/>
    <col min="15121" max="15121" width="1.5703125" style="51" customWidth="1"/>
    <col min="15122" max="15122" width="21" style="51" customWidth="1"/>
    <col min="15123" max="15123" width="2" style="51" customWidth="1"/>
    <col min="15124" max="15124" width="21" style="51" customWidth="1"/>
    <col min="15125" max="15125" width="2" style="51" customWidth="1"/>
    <col min="15126" max="15126" width="21" style="51" customWidth="1"/>
    <col min="15127" max="15127" width="2" style="51" customWidth="1"/>
    <col min="15128" max="15128" width="21" style="51" customWidth="1"/>
    <col min="15129" max="15129" width="1.5703125" style="51" customWidth="1"/>
    <col min="15130" max="15130" width="21" style="51" customWidth="1"/>
    <col min="15131" max="15131" width="5" style="51" customWidth="1"/>
    <col min="15132" max="15132" width="2" style="51" customWidth="1"/>
    <col min="15133" max="15133" width="15.140625" style="51" bestFit="1" customWidth="1"/>
    <col min="15134" max="15360" width="12.42578125" style="51"/>
    <col min="15361" max="15361" width="55.85546875" style="51" customWidth="1"/>
    <col min="15362" max="15362" width="2.28515625" style="51" customWidth="1"/>
    <col min="15363" max="15363" width="20.42578125" style="51" customWidth="1"/>
    <col min="15364" max="15364" width="1.140625" style="51" customWidth="1"/>
    <col min="15365" max="15365" width="20.28515625" style="51" customWidth="1"/>
    <col min="15366" max="15366" width="2.28515625" style="51" customWidth="1"/>
    <col min="15367" max="15367" width="20.42578125" style="51" customWidth="1"/>
    <col min="15368" max="15368" width="1.28515625" style="51" customWidth="1"/>
    <col min="15369" max="15369" width="20.28515625" style="51" customWidth="1"/>
    <col min="15370" max="15370" width="1.28515625" style="51" customWidth="1"/>
    <col min="15371" max="15371" width="20.28515625" style="51" customWidth="1"/>
    <col min="15372" max="15372" width="0" style="51" hidden="1" customWidth="1"/>
    <col min="15373" max="15373" width="2.140625" style="51" customWidth="1"/>
    <col min="15374" max="15374" width="21" style="51" customWidth="1"/>
    <col min="15375" max="15375" width="1.140625" style="51" customWidth="1"/>
    <col min="15376" max="15376" width="21" style="51" customWidth="1"/>
    <col min="15377" max="15377" width="1.5703125" style="51" customWidth="1"/>
    <col min="15378" max="15378" width="21" style="51" customWidth="1"/>
    <col min="15379" max="15379" width="2" style="51" customWidth="1"/>
    <col min="15380" max="15380" width="21" style="51" customWidth="1"/>
    <col min="15381" max="15381" width="2" style="51" customWidth="1"/>
    <col min="15382" max="15382" width="21" style="51" customWidth="1"/>
    <col min="15383" max="15383" width="2" style="51" customWidth="1"/>
    <col min="15384" max="15384" width="21" style="51" customWidth="1"/>
    <col min="15385" max="15385" width="1.5703125" style="51" customWidth="1"/>
    <col min="15386" max="15386" width="21" style="51" customWidth="1"/>
    <col min="15387" max="15387" width="5" style="51" customWidth="1"/>
    <col min="15388" max="15388" width="2" style="51" customWidth="1"/>
    <col min="15389" max="15389" width="15.140625" style="51" bestFit="1" customWidth="1"/>
    <col min="15390" max="15616" width="12.42578125" style="51"/>
    <col min="15617" max="15617" width="55.85546875" style="51" customWidth="1"/>
    <col min="15618" max="15618" width="2.28515625" style="51" customWidth="1"/>
    <col min="15619" max="15619" width="20.42578125" style="51" customWidth="1"/>
    <col min="15620" max="15620" width="1.140625" style="51" customWidth="1"/>
    <col min="15621" max="15621" width="20.28515625" style="51" customWidth="1"/>
    <col min="15622" max="15622" width="2.28515625" style="51" customWidth="1"/>
    <col min="15623" max="15623" width="20.42578125" style="51" customWidth="1"/>
    <col min="15624" max="15624" width="1.28515625" style="51" customWidth="1"/>
    <col min="15625" max="15625" width="20.28515625" style="51" customWidth="1"/>
    <col min="15626" max="15626" width="1.28515625" style="51" customWidth="1"/>
    <col min="15627" max="15627" width="20.28515625" style="51" customWidth="1"/>
    <col min="15628" max="15628" width="0" style="51" hidden="1" customWidth="1"/>
    <col min="15629" max="15629" width="2.140625" style="51" customWidth="1"/>
    <col min="15630" max="15630" width="21" style="51" customWidth="1"/>
    <col min="15631" max="15631" width="1.140625" style="51" customWidth="1"/>
    <col min="15632" max="15632" width="21" style="51" customWidth="1"/>
    <col min="15633" max="15633" width="1.5703125" style="51" customWidth="1"/>
    <col min="15634" max="15634" width="21" style="51" customWidth="1"/>
    <col min="15635" max="15635" width="2" style="51" customWidth="1"/>
    <col min="15636" max="15636" width="21" style="51" customWidth="1"/>
    <col min="15637" max="15637" width="2" style="51" customWidth="1"/>
    <col min="15638" max="15638" width="21" style="51" customWidth="1"/>
    <col min="15639" max="15639" width="2" style="51" customWidth="1"/>
    <col min="15640" max="15640" width="21" style="51" customWidth="1"/>
    <col min="15641" max="15641" width="1.5703125" style="51" customWidth="1"/>
    <col min="15642" max="15642" width="21" style="51" customWidth="1"/>
    <col min="15643" max="15643" width="5" style="51" customWidth="1"/>
    <col min="15644" max="15644" width="2" style="51" customWidth="1"/>
    <col min="15645" max="15645" width="15.140625" style="51" bestFit="1" customWidth="1"/>
    <col min="15646" max="15872" width="12.42578125" style="51"/>
    <col min="15873" max="15873" width="55.85546875" style="51" customWidth="1"/>
    <col min="15874" max="15874" width="2.28515625" style="51" customWidth="1"/>
    <col min="15875" max="15875" width="20.42578125" style="51" customWidth="1"/>
    <col min="15876" max="15876" width="1.140625" style="51" customWidth="1"/>
    <col min="15877" max="15877" width="20.28515625" style="51" customWidth="1"/>
    <col min="15878" max="15878" width="2.28515625" style="51" customWidth="1"/>
    <col min="15879" max="15879" width="20.42578125" style="51" customWidth="1"/>
    <col min="15880" max="15880" width="1.28515625" style="51" customWidth="1"/>
    <col min="15881" max="15881" width="20.28515625" style="51" customWidth="1"/>
    <col min="15882" max="15882" width="1.28515625" style="51" customWidth="1"/>
    <col min="15883" max="15883" width="20.28515625" style="51" customWidth="1"/>
    <col min="15884" max="15884" width="0" style="51" hidden="1" customWidth="1"/>
    <col min="15885" max="15885" width="2.140625" style="51" customWidth="1"/>
    <col min="15886" max="15886" width="21" style="51" customWidth="1"/>
    <col min="15887" max="15887" width="1.140625" style="51" customWidth="1"/>
    <col min="15888" max="15888" width="21" style="51" customWidth="1"/>
    <col min="15889" max="15889" width="1.5703125" style="51" customWidth="1"/>
    <col min="15890" max="15890" width="21" style="51" customWidth="1"/>
    <col min="15891" max="15891" width="2" style="51" customWidth="1"/>
    <col min="15892" max="15892" width="21" style="51" customWidth="1"/>
    <col min="15893" max="15893" width="2" style="51" customWidth="1"/>
    <col min="15894" max="15894" width="21" style="51" customWidth="1"/>
    <col min="15895" max="15895" width="2" style="51" customWidth="1"/>
    <col min="15896" max="15896" width="21" style="51" customWidth="1"/>
    <col min="15897" max="15897" width="1.5703125" style="51" customWidth="1"/>
    <col min="15898" max="15898" width="21" style="51" customWidth="1"/>
    <col min="15899" max="15899" width="5" style="51" customWidth="1"/>
    <col min="15900" max="15900" width="2" style="51" customWidth="1"/>
    <col min="15901" max="15901" width="15.140625" style="51" bestFit="1" customWidth="1"/>
    <col min="15902" max="16128" width="12.42578125" style="51"/>
    <col min="16129" max="16129" width="55.85546875" style="51" customWidth="1"/>
    <col min="16130" max="16130" width="2.28515625" style="51" customWidth="1"/>
    <col min="16131" max="16131" width="20.42578125" style="51" customWidth="1"/>
    <col min="16132" max="16132" width="1.140625" style="51" customWidth="1"/>
    <col min="16133" max="16133" width="20.28515625" style="51" customWidth="1"/>
    <col min="16134" max="16134" width="2.28515625" style="51" customWidth="1"/>
    <col min="16135" max="16135" width="20.42578125" style="51" customWidth="1"/>
    <col min="16136" max="16136" width="1.28515625" style="51" customWidth="1"/>
    <col min="16137" max="16137" width="20.28515625" style="51" customWidth="1"/>
    <col min="16138" max="16138" width="1.28515625" style="51" customWidth="1"/>
    <col min="16139" max="16139" width="20.28515625" style="51" customWidth="1"/>
    <col min="16140" max="16140" width="0" style="51" hidden="1" customWidth="1"/>
    <col min="16141" max="16141" width="2.140625" style="51" customWidth="1"/>
    <col min="16142" max="16142" width="21" style="51" customWidth="1"/>
    <col min="16143" max="16143" width="1.140625" style="51" customWidth="1"/>
    <col min="16144" max="16144" width="21" style="51" customWidth="1"/>
    <col min="16145" max="16145" width="1.5703125" style="51" customWidth="1"/>
    <col min="16146" max="16146" width="21" style="51" customWidth="1"/>
    <col min="16147" max="16147" width="2" style="51" customWidth="1"/>
    <col min="16148" max="16148" width="21" style="51" customWidth="1"/>
    <col min="16149" max="16149" width="2" style="51" customWidth="1"/>
    <col min="16150" max="16150" width="21" style="51" customWidth="1"/>
    <col min="16151" max="16151" width="2" style="51" customWidth="1"/>
    <col min="16152" max="16152" width="21" style="51" customWidth="1"/>
    <col min="16153" max="16153" width="1.5703125" style="51" customWidth="1"/>
    <col min="16154" max="16154" width="21" style="51" customWidth="1"/>
    <col min="16155" max="16155" width="5" style="51" customWidth="1"/>
    <col min="16156" max="16156" width="2" style="51" customWidth="1"/>
    <col min="16157" max="16157" width="15.140625" style="51" bestFit="1" customWidth="1"/>
    <col min="16158" max="16384" width="12.42578125" style="51"/>
  </cols>
  <sheetData>
    <row r="1" spans="1:256" ht="11.25" customHeight="1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8"/>
      <c r="AB1" s="49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  <c r="IR1" s="50"/>
      <c r="IS1" s="50"/>
      <c r="IT1" s="50"/>
      <c r="IU1" s="50"/>
      <c r="IV1" s="50"/>
    </row>
    <row r="2" spans="1:256" ht="18.75">
      <c r="A2" s="52"/>
      <c r="B2" s="53"/>
      <c r="C2" s="252" t="s">
        <v>18</v>
      </c>
      <c r="D2" s="253"/>
      <c r="E2" s="253"/>
      <c r="F2" s="253"/>
      <c r="G2" s="253"/>
      <c r="H2" s="253"/>
      <c r="I2" s="254"/>
      <c r="J2" s="53"/>
      <c r="K2" s="53"/>
      <c r="L2" s="53"/>
      <c r="M2" s="53"/>
      <c r="N2" s="53"/>
      <c r="O2" s="53"/>
      <c r="P2" s="54"/>
      <c r="Q2" s="54"/>
      <c r="R2" s="55"/>
      <c r="S2" s="55"/>
      <c r="T2" s="55"/>
      <c r="U2" s="55"/>
      <c r="V2" s="55"/>
      <c r="W2" s="55"/>
      <c r="X2" s="56"/>
      <c r="Y2" s="56"/>
      <c r="Z2" s="56"/>
      <c r="AA2" s="57"/>
      <c r="AB2" s="49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  <c r="IQ2" s="50"/>
      <c r="IR2" s="50"/>
      <c r="IS2" s="50"/>
      <c r="IT2" s="50"/>
      <c r="IU2" s="50"/>
      <c r="IV2" s="50"/>
    </row>
    <row r="3" spans="1:256" ht="16.5">
      <c r="A3" s="52"/>
      <c r="B3" s="54"/>
      <c r="C3" s="255" t="s">
        <v>101</v>
      </c>
      <c r="D3" s="256"/>
      <c r="E3" s="256"/>
      <c r="F3" s="256"/>
      <c r="G3" s="256"/>
      <c r="H3" s="256"/>
      <c r="I3" s="257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7"/>
      <c r="AB3" s="49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  <c r="IR3" s="50"/>
      <c r="IS3" s="50"/>
      <c r="IT3" s="50"/>
      <c r="IU3" s="50"/>
      <c r="IV3" s="50"/>
    </row>
    <row r="4" spans="1:256" ht="16.5" customHeight="1">
      <c r="A4" s="52"/>
      <c r="B4" s="53"/>
      <c r="C4" s="258" t="s">
        <v>102</v>
      </c>
      <c r="D4" s="259"/>
      <c r="E4" s="259"/>
      <c r="F4" s="259"/>
      <c r="G4" s="259"/>
      <c r="H4" s="259"/>
      <c r="I4" s="260"/>
      <c r="J4" s="53"/>
      <c r="K4" s="53"/>
      <c r="L4" s="53"/>
      <c r="M4" s="53"/>
      <c r="N4" s="53"/>
      <c r="O4" s="53"/>
      <c r="P4" s="54"/>
      <c r="Q4" s="54"/>
      <c r="R4" s="54"/>
      <c r="S4" s="54"/>
      <c r="T4" s="54"/>
      <c r="U4" s="54"/>
      <c r="V4" s="54"/>
      <c r="W4" s="54"/>
      <c r="X4" s="58"/>
      <c r="Y4" s="54"/>
      <c r="Z4" s="54"/>
      <c r="AA4" s="57"/>
      <c r="AB4" s="49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  <c r="IT4" s="50"/>
      <c r="IU4" s="50"/>
      <c r="IV4" s="50"/>
    </row>
    <row r="5" spans="1:256" ht="9.9499999999999993" customHeight="1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1"/>
      <c r="AB5" s="49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  <c r="IU5" s="50"/>
      <c r="IV5" s="50"/>
    </row>
    <row r="6" spans="1:256" ht="11.25" customHeight="1">
      <c r="A6" s="62"/>
      <c r="B6" s="63"/>
      <c r="C6" s="63"/>
      <c r="D6" s="63"/>
      <c r="E6" s="63"/>
      <c r="F6" s="63"/>
      <c r="G6" s="63"/>
      <c r="H6" s="63"/>
      <c r="I6" s="63"/>
      <c r="J6" s="64"/>
      <c r="K6" s="63"/>
      <c r="L6" s="64"/>
      <c r="M6" s="64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5"/>
      <c r="AB6" s="49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  <c r="IU6" s="50"/>
      <c r="IV6" s="50"/>
    </row>
    <row r="7" spans="1:256" ht="13.5" customHeight="1">
      <c r="A7" s="66"/>
      <c r="B7" s="67"/>
      <c r="C7" s="68" t="s">
        <v>103</v>
      </c>
      <c r="D7" s="69"/>
      <c r="E7" s="70" t="s">
        <v>104</v>
      </c>
      <c r="F7" s="69"/>
      <c r="G7" s="71" t="s">
        <v>105</v>
      </c>
      <c r="H7" s="69"/>
      <c r="I7" s="70" t="s">
        <v>106</v>
      </c>
      <c r="J7" s="69"/>
      <c r="K7" s="72" t="s">
        <v>106</v>
      </c>
      <c r="L7" s="73"/>
      <c r="M7" s="73"/>
      <c r="N7" s="72"/>
      <c r="O7" s="74"/>
      <c r="P7" s="70" t="s">
        <v>107</v>
      </c>
      <c r="Q7" s="69"/>
      <c r="R7" s="70" t="s">
        <v>108</v>
      </c>
      <c r="S7" s="69"/>
      <c r="T7" s="70" t="s">
        <v>109</v>
      </c>
      <c r="U7" s="75"/>
      <c r="V7" s="76" t="s">
        <v>110</v>
      </c>
      <c r="W7" s="74"/>
      <c r="X7" s="70" t="s">
        <v>111</v>
      </c>
      <c r="Y7" s="69"/>
      <c r="Z7" s="76" t="s">
        <v>2</v>
      </c>
      <c r="AA7" s="77"/>
      <c r="AB7" s="49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0"/>
      <c r="IV7" s="50"/>
    </row>
    <row r="8" spans="1:256" ht="12.75" customHeight="1">
      <c r="A8" s="66"/>
      <c r="B8" s="67"/>
      <c r="C8" s="78" t="s">
        <v>112</v>
      </c>
      <c r="D8" s="69"/>
      <c r="E8" s="69" t="s">
        <v>21</v>
      </c>
      <c r="F8" s="69"/>
      <c r="G8" s="79" t="s">
        <v>113</v>
      </c>
      <c r="H8" s="69"/>
      <c r="I8" s="69" t="s">
        <v>114</v>
      </c>
      <c r="J8" s="69"/>
      <c r="K8" s="80" t="s">
        <v>115</v>
      </c>
      <c r="L8" s="73"/>
      <c r="M8" s="73"/>
      <c r="N8" s="80" t="s">
        <v>100</v>
      </c>
      <c r="O8" s="74"/>
      <c r="P8" s="69" t="s">
        <v>116</v>
      </c>
      <c r="Q8" s="69"/>
      <c r="R8" s="69" t="s">
        <v>117</v>
      </c>
      <c r="S8" s="69"/>
      <c r="T8" s="69" t="s">
        <v>118</v>
      </c>
      <c r="U8" s="69"/>
      <c r="V8" s="81" t="s">
        <v>119</v>
      </c>
      <c r="W8" s="74"/>
      <c r="X8" s="69" t="s">
        <v>120</v>
      </c>
      <c r="Y8" s="69"/>
      <c r="Z8" s="78" t="s">
        <v>121</v>
      </c>
      <c r="AA8" s="77"/>
      <c r="AB8" s="49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</row>
    <row r="9" spans="1:256" ht="9" customHeight="1">
      <c r="A9" s="82"/>
      <c r="B9" s="67"/>
      <c r="C9" s="83"/>
      <c r="D9" s="67"/>
      <c r="E9" s="83"/>
      <c r="F9" s="67"/>
      <c r="G9" s="67"/>
      <c r="H9" s="67"/>
      <c r="I9" s="83"/>
      <c r="J9" s="84"/>
      <c r="K9" s="83"/>
      <c r="L9" s="73"/>
      <c r="M9" s="73"/>
      <c r="N9" s="83"/>
      <c r="O9" s="67"/>
      <c r="P9" s="83"/>
      <c r="Q9" s="67"/>
      <c r="R9" s="83"/>
      <c r="S9" s="67"/>
      <c r="T9" s="83"/>
      <c r="U9" s="67"/>
      <c r="V9" s="67"/>
      <c r="W9" s="67"/>
      <c r="X9" s="83"/>
      <c r="Y9" s="67"/>
      <c r="Z9" s="67"/>
      <c r="AA9" s="77"/>
      <c r="AB9" s="49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  <c r="IT9" s="50"/>
      <c r="IU9" s="50"/>
      <c r="IV9" s="50"/>
    </row>
    <row r="10" spans="1:256" ht="15.75">
      <c r="A10" s="85" t="s">
        <v>122</v>
      </c>
      <c r="B10" s="67"/>
      <c r="C10" s="67"/>
      <c r="D10" s="67"/>
      <c r="E10" s="86"/>
      <c r="F10" s="86"/>
      <c r="G10" s="67"/>
      <c r="H10" s="67"/>
      <c r="I10" s="67"/>
      <c r="J10" s="84"/>
      <c r="K10" s="67"/>
      <c r="L10" s="84"/>
      <c r="M10" s="84"/>
      <c r="N10" s="67"/>
      <c r="O10" s="67"/>
      <c r="P10" s="67"/>
      <c r="Q10" s="67"/>
      <c r="R10" s="87"/>
      <c r="S10" s="67"/>
      <c r="T10" s="67"/>
      <c r="U10" s="67"/>
      <c r="V10" s="87"/>
      <c r="W10" s="67"/>
      <c r="X10" s="87"/>
      <c r="Y10" s="87"/>
      <c r="Z10" s="67"/>
      <c r="AA10" s="77"/>
      <c r="AB10" s="49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  <c r="IS10" s="50"/>
      <c r="IT10" s="50"/>
      <c r="IU10" s="50"/>
      <c r="IV10" s="50"/>
    </row>
    <row r="11" spans="1:256" ht="14.25" customHeight="1">
      <c r="A11" s="88" t="s">
        <v>122</v>
      </c>
      <c r="B11" s="67"/>
      <c r="C11" s="89">
        <v>2494570</v>
      </c>
      <c r="D11" s="67"/>
      <c r="E11" s="89">
        <v>5736200</v>
      </c>
      <c r="F11" s="89"/>
      <c r="G11" s="90">
        <v>0</v>
      </c>
      <c r="H11" s="89"/>
      <c r="I11" s="89">
        <v>386280</v>
      </c>
      <c r="J11" s="84"/>
      <c r="K11" s="89">
        <v>-3974263</v>
      </c>
      <c r="L11" s="91"/>
      <c r="M11" s="91"/>
      <c r="N11" s="89">
        <v>1324456</v>
      </c>
      <c r="O11" s="89"/>
      <c r="P11" s="89">
        <v>0</v>
      </c>
      <c r="Q11" s="89"/>
      <c r="R11" s="89">
        <v>0</v>
      </c>
      <c r="S11" s="89"/>
      <c r="T11" s="89">
        <f>SUM(N11:R11)</f>
        <v>1324456</v>
      </c>
      <c r="U11" s="89"/>
      <c r="V11" s="89">
        <f>E11++G11+I11+K11-T11</f>
        <v>823761</v>
      </c>
      <c r="W11" s="89"/>
      <c r="X11" s="89">
        <v>0</v>
      </c>
      <c r="Y11" s="89"/>
      <c r="Z11" s="89">
        <f>SUM(C11:K11)-T11+X11</f>
        <v>3318331</v>
      </c>
      <c r="AA11" s="92"/>
      <c r="AB11" s="93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  <c r="IR11" s="50"/>
      <c r="IS11" s="50"/>
      <c r="IT11" s="50"/>
      <c r="IU11" s="50"/>
      <c r="IV11" s="50"/>
    </row>
    <row r="12" spans="1:256" ht="13.15" customHeight="1">
      <c r="A12" s="82"/>
      <c r="B12" s="84"/>
      <c r="C12" s="95"/>
      <c r="D12" s="96"/>
      <c r="E12" s="95"/>
      <c r="F12" s="96"/>
      <c r="G12" s="96"/>
      <c r="H12" s="96"/>
      <c r="I12" s="95"/>
      <c r="J12" s="84"/>
      <c r="K12" s="95"/>
      <c r="L12" s="97"/>
      <c r="M12" s="97"/>
      <c r="N12" s="95"/>
      <c r="O12" s="96"/>
      <c r="P12" s="95"/>
      <c r="Q12" s="96"/>
      <c r="R12" s="95"/>
      <c r="S12" s="96"/>
      <c r="T12" s="95"/>
      <c r="U12" s="96"/>
      <c r="V12" s="95"/>
      <c r="W12" s="96"/>
      <c r="X12" s="95"/>
      <c r="Y12" s="96"/>
      <c r="Z12" s="95"/>
      <c r="AA12" s="77"/>
      <c r="AB12" s="49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  <c r="IR12" s="50"/>
      <c r="IS12" s="50"/>
      <c r="IT12" s="50"/>
      <c r="IU12" s="50"/>
      <c r="IV12" s="50"/>
    </row>
    <row r="13" spans="1:256" ht="12.6" customHeight="1">
      <c r="A13" s="98" t="s">
        <v>123</v>
      </c>
      <c r="B13" s="84"/>
      <c r="C13" s="99">
        <f>SUM(C11:C11)</f>
        <v>2494570</v>
      </c>
      <c r="D13" s="99"/>
      <c r="E13" s="99">
        <f>SUM(E11:E11)</f>
        <v>5736200</v>
      </c>
      <c r="F13" s="99"/>
      <c r="G13" s="100">
        <f>SUM(G11:G11)</f>
        <v>0</v>
      </c>
      <c r="H13" s="99"/>
      <c r="I13" s="99">
        <f>SUM(I11:I11)</f>
        <v>386280</v>
      </c>
      <c r="J13" s="101"/>
      <c r="K13" s="99">
        <f>SUM(K11:K11)</f>
        <v>-3974263</v>
      </c>
      <c r="L13" s="101"/>
      <c r="M13" s="101"/>
      <c r="N13" s="102">
        <f>SUM(N11:N11)</f>
        <v>1324456</v>
      </c>
      <c r="O13" s="102"/>
      <c r="P13" s="102">
        <f>SUM(P11:P11)</f>
        <v>0</v>
      </c>
      <c r="Q13" s="102"/>
      <c r="R13" s="102">
        <f>SUM(R11:R11)</f>
        <v>0</v>
      </c>
      <c r="S13" s="102"/>
      <c r="T13" s="102">
        <f>SUM(T11:T11)</f>
        <v>1324456</v>
      </c>
      <c r="U13" s="102"/>
      <c r="V13" s="99">
        <f>SUM(V11:V11)</f>
        <v>823761</v>
      </c>
      <c r="W13" s="102"/>
      <c r="X13" s="99">
        <f>SUM(X11:X11)</f>
        <v>0</v>
      </c>
      <c r="Y13" s="99"/>
      <c r="Z13" s="102">
        <f>SUM(C13:K13)-T13+X13</f>
        <v>3318331</v>
      </c>
      <c r="AA13" s="77"/>
      <c r="AB13" s="49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</row>
    <row r="14" spans="1:256" ht="13.15" customHeight="1">
      <c r="A14" s="82"/>
      <c r="B14" s="84"/>
      <c r="C14" s="95"/>
      <c r="D14" s="96"/>
      <c r="E14" s="95"/>
      <c r="F14" s="96"/>
      <c r="G14" s="96"/>
      <c r="H14" s="96"/>
      <c r="I14" s="95"/>
      <c r="J14" s="84"/>
      <c r="K14" s="95"/>
      <c r="L14" s="97"/>
      <c r="M14" s="97"/>
      <c r="N14" s="103"/>
      <c r="O14" s="104"/>
      <c r="P14" s="103"/>
      <c r="Q14" s="104"/>
      <c r="R14" s="103"/>
      <c r="S14" s="104"/>
      <c r="T14" s="103"/>
      <c r="U14" s="104"/>
      <c r="V14" s="95"/>
      <c r="W14" s="104"/>
      <c r="X14" s="95"/>
      <c r="Y14" s="96"/>
      <c r="Z14" s="95"/>
      <c r="AA14" s="77"/>
      <c r="AB14" s="49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  <c r="IR14" s="50"/>
      <c r="IS14" s="50"/>
      <c r="IT14" s="50"/>
      <c r="IU14" s="50"/>
      <c r="IV14" s="50"/>
    </row>
    <row r="15" spans="1:256" ht="15.75">
      <c r="A15" s="85" t="s">
        <v>124</v>
      </c>
      <c r="B15" s="84"/>
      <c r="C15" s="96"/>
      <c r="D15" s="96"/>
      <c r="E15" s="96"/>
      <c r="F15" s="96"/>
      <c r="G15" s="96"/>
      <c r="H15" s="96"/>
      <c r="I15" s="96"/>
      <c r="J15" s="84"/>
      <c r="K15" s="96"/>
      <c r="L15" s="84"/>
      <c r="M15" s="84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77"/>
      <c r="AB15" s="49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  <c r="IR15" s="50"/>
      <c r="IS15" s="50"/>
      <c r="IT15" s="50"/>
      <c r="IU15" s="50"/>
      <c r="IV15" s="50"/>
    </row>
    <row r="16" spans="1:256" ht="15.75">
      <c r="A16" s="105" t="s">
        <v>125</v>
      </c>
      <c r="B16" s="67"/>
      <c r="C16" s="96"/>
      <c r="D16" s="96"/>
      <c r="E16" s="96"/>
      <c r="F16" s="96"/>
      <c r="G16" s="96"/>
      <c r="H16" s="96"/>
      <c r="I16" s="96"/>
      <c r="J16" s="84"/>
      <c r="K16" s="96"/>
      <c r="L16" s="84"/>
      <c r="M16" s="84"/>
      <c r="N16" s="96"/>
      <c r="O16" s="96"/>
      <c r="P16" s="96"/>
      <c r="Q16" s="96"/>
      <c r="R16" s="96"/>
      <c r="S16" s="96"/>
      <c r="T16" s="96"/>
      <c r="U16" s="96"/>
      <c r="V16" s="104"/>
      <c r="W16" s="96"/>
      <c r="X16" s="96"/>
      <c r="Y16" s="96"/>
      <c r="Z16" s="96"/>
      <c r="AA16" s="77"/>
      <c r="AB16" s="49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  <c r="IR16" s="50"/>
      <c r="IS16" s="50"/>
      <c r="IT16" s="50"/>
      <c r="IU16" s="50"/>
      <c r="IV16" s="50"/>
    </row>
    <row r="17" spans="1:256" ht="15.75">
      <c r="A17" s="105" t="s">
        <v>126</v>
      </c>
      <c r="B17" s="67"/>
      <c r="C17" s="90">
        <v>325248</v>
      </c>
      <c r="D17" s="89"/>
      <c r="E17" s="90">
        <v>0</v>
      </c>
      <c r="F17" s="89"/>
      <c r="G17" s="90"/>
      <c r="H17" s="89"/>
      <c r="I17" s="90">
        <v>3974263</v>
      </c>
      <c r="J17" s="91"/>
      <c r="K17" s="90">
        <v>0</v>
      </c>
      <c r="L17" s="91"/>
      <c r="M17" s="91"/>
      <c r="N17" s="90">
        <v>0</v>
      </c>
      <c r="O17" s="89"/>
      <c r="P17" s="90">
        <v>0</v>
      </c>
      <c r="Q17" s="89"/>
      <c r="R17" s="90">
        <v>3974263</v>
      </c>
      <c r="S17" s="89"/>
      <c r="T17" s="106">
        <f>SUM(N17:R17)</f>
        <v>3974263</v>
      </c>
      <c r="U17" s="89"/>
      <c r="V17" s="106">
        <f>E17++G17+I17+K17-T17</f>
        <v>0</v>
      </c>
      <c r="W17" s="89"/>
      <c r="X17" s="90">
        <v>0</v>
      </c>
      <c r="Y17" s="89"/>
      <c r="Z17" s="90">
        <f>SUM(C17:K17)-T17+X17</f>
        <v>325248</v>
      </c>
      <c r="AA17" s="77"/>
      <c r="AB17" s="49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  <c r="IR17" s="50"/>
      <c r="IS17" s="50"/>
      <c r="IT17" s="50"/>
      <c r="IU17" s="50"/>
      <c r="IV17" s="50"/>
    </row>
    <row r="18" spans="1:256" ht="15.75" hidden="1">
      <c r="A18" s="105" t="s">
        <v>127</v>
      </c>
      <c r="B18" s="67"/>
      <c r="C18" s="96">
        <v>0</v>
      </c>
      <c r="D18" s="96"/>
      <c r="E18" s="96">
        <v>0</v>
      </c>
      <c r="F18" s="96"/>
      <c r="G18" s="96">
        <v>0</v>
      </c>
      <c r="H18" s="96"/>
      <c r="I18" s="96">
        <v>0</v>
      </c>
      <c r="J18" s="84"/>
      <c r="K18" s="96">
        <v>0</v>
      </c>
      <c r="L18" s="84"/>
      <c r="M18" s="84"/>
      <c r="N18" s="96">
        <v>0</v>
      </c>
      <c r="O18" s="96"/>
      <c r="P18" s="96">
        <v>0</v>
      </c>
      <c r="Q18" s="96"/>
      <c r="R18" s="96">
        <v>0</v>
      </c>
      <c r="S18" s="96"/>
      <c r="T18" s="104">
        <f>SUM(N18:R18)</f>
        <v>0</v>
      </c>
      <c r="U18" s="96"/>
      <c r="V18" s="104">
        <f>E18++G18+I18+K18-T18</f>
        <v>0</v>
      </c>
      <c r="W18" s="96"/>
      <c r="X18" s="96">
        <v>0</v>
      </c>
      <c r="Y18" s="96"/>
      <c r="Z18" s="96">
        <f>SUM(C18:K18)-T18+X18</f>
        <v>0</v>
      </c>
      <c r="AA18" s="77"/>
      <c r="AB18" s="49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  <c r="IR18" s="50"/>
      <c r="IS18" s="50"/>
      <c r="IT18" s="50"/>
      <c r="IU18" s="50"/>
      <c r="IV18" s="50"/>
    </row>
    <row r="19" spans="1:256" ht="15.75" hidden="1">
      <c r="A19" s="105" t="s">
        <v>128</v>
      </c>
      <c r="B19" s="67"/>
      <c r="C19" s="96">
        <v>0</v>
      </c>
      <c r="D19" s="96"/>
      <c r="E19" s="96">
        <v>0</v>
      </c>
      <c r="F19" s="96"/>
      <c r="G19" s="96">
        <v>0</v>
      </c>
      <c r="H19" s="96"/>
      <c r="I19" s="96">
        <v>0</v>
      </c>
      <c r="J19" s="84"/>
      <c r="K19" s="96">
        <v>0</v>
      </c>
      <c r="L19" s="84"/>
      <c r="M19" s="84"/>
      <c r="N19" s="96">
        <v>0</v>
      </c>
      <c r="O19" s="96"/>
      <c r="P19" s="96">
        <v>0</v>
      </c>
      <c r="Q19" s="96"/>
      <c r="R19" s="96">
        <v>0</v>
      </c>
      <c r="S19" s="96"/>
      <c r="T19" s="104">
        <f>SUM(N19:R19)</f>
        <v>0</v>
      </c>
      <c r="U19" s="96"/>
      <c r="V19" s="104">
        <f>E19++G19+I19+K19-T19</f>
        <v>0</v>
      </c>
      <c r="W19" s="96"/>
      <c r="X19" s="96">
        <v>0</v>
      </c>
      <c r="Y19" s="96"/>
      <c r="Z19" s="96">
        <f>SUM(C19:K19)-T19+X19</f>
        <v>0</v>
      </c>
      <c r="AA19" s="77"/>
      <c r="AB19" s="49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  <c r="IR19" s="50"/>
      <c r="IS19" s="50"/>
      <c r="IT19" s="50"/>
      <c r="IU19" s="50"/>
      <c r="IV19" s="50"/>
    </row>
    <row r="20" spans="1:256" ht="15.75" hidden="1">
      <c r="A20" s="105" t="s">
        <v>129</v>
      </c>
      <c r="B20" s="67"/>
      <c r="C20" s="107">
        <v>0</v>
      </c>
      <c r="D20" s="96"/>
      <c r="E20" s="107">
        <v>0</v>
      </c>
      <c r="F20" s="96"/>
      <c r="G20" s="107">
        <v>0</v>
      </c>
      <c r="H20" s="96"/>
      <c r="I20" s="107">
        <v>0</v>
      </c>
      <c r="J20" s="84"/>
      <c r="K20" s="107">
        <v>0</v>
      </c>
      <c r="L20" s="84"/>
      <c r="M20" s="84"/>
      <c r="N20" s="107">
        <v>0</v>
      </c>
      <c r="O20" s="96"/>
      <c r="P20" s="107">
        <v>0</v>
      </c>
      <c r="Q20" s="96"/>
      <c r="R20" s="107">
        <v>0</v>
      </c>
      <c r="S20" s="96"/>
      <c r="T20" s="108">
        <f>SUM(N20:R20)</f>
        <v>0</v>
      </c>
      <c r="U20" s="96"/>
      <c r="V20" s="108">
        <f>E20++G20+I20+K20-T20</f>
        <v>0</v>
      </c>
      <c r="W20" s="96"/>
      <c r="X20" s="107">
        <v>0</v>
      </c>
      <c r="Y20" s="96"/>
      <c r="Z20" s="107">
        <f>SUM(C20:K20)-T20+X20</f>
        <v>0</v>
      </c>
      <c r="AA20" s="77"/>
      <c r="AB20" s="49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  <c r="IR20" s="50"/>
      <c r="IS20" s="50"/>
      <c r="IT20" s="50"/>
      <c r="IU20" s="50"/>
      <c r="IV20" s="50"/>
    </row>
    <row r="21" spans="1:256" ht="15.75">
      <c r="A21" s="105"/>
      <c r="B21" s="67"/>
      <c r="C21" s="96"/>
      <c r="D21" s="96"/>
      <c r="E21" s="96"/>
      <c r="F21" s="96"/>
      <c r="G21" s="96"/>
      <c r="H21" s="96"/>
      <c r="I21" s="96"/>
      <c r="J21" s="84"/>
      <c r="K21" s="96"/>
      <c r="L21" s="84"/>
      <c r="M21" s="84"/>
      <c r="N21" s="96"/>
      <c r="O21" s="96"/>
      <c r="P21" s="96"/>
      <c r="Q21" s="96"/>
      <c r="R21" s="96"/>
      <c r="S21" s="96"/>
      <c r="T21" s="104"/>
      <c r="U21" s="96"/>
      <c r="V21" s="104"/>
      <c r="W21" s="96"/>
      <c r="X21" s="96"/>
      <c r="Y21" s="96"/>
      <c r="Z21" s="96"/>
      <c r="AA21" s="77"/>
      <c r="AB21" s="49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  <c r="IU21" s="50"/>
      <c r="IV21" s="50"/>
    </row>
    <row r="22" spans="1:256" ht="25.5" customHeight="1">
      <c r="A22" s="109" t="s">
        <v>130</v>
      </c>
      <c r="B22" s="67"/>
      <c r="C22" s="99">
        <f>SUM(C17:C20)</f>
        <v>325248</v>
      </c>
      <c r="D22" s="99"/>
      <c r="E22" s="99">
        <f>SUM(E17:E20)</f>
        <v>0</v>
      </c>
      <c r="F22" s="99"/>
      <c r="G22" s="100">
        <f>SUM(G17:G20)</f>
        <v>0</v>
      </c>
      <c r="H22" s="99"/>
      <c r="I22" s="99">
        <f>SUM(I17:I20)</f>
        <v>3974263</v>
      </c>
      <c r="J22" s="101"/>
      <c r="K22" s="99">
        <f>SUM(K17:K20)</f>
        <v>0</v>
      </c>
      <c r="L22" s="101"/>
      <c r="M22" s="101"/>
      <c r="N22" s="99">
        <f>SUM(N17:N20)</f>
        <v>0</v>
      </c>
      <c r="O22" s="99"/>
      <c r="P22" s="99">
        <f>SUM(P17:P20)</f>
        <v>0</v>
      </c>
      <c r="Q22" s="99"/>
      <c r="R22" s="99">
        <f>SUM(R17:R20)</f>
        <v>3974263</v>
      </c>
      <c r="S22" s="99"/>
      <c r="T22" s="99">
        <f>SUM(T17:T20)</f>
        <v>3974263</v>
      </c>
      <c r="U22" s="99"/>
      <c r="V22" s="99">
        <f>SUM(V17:V20)</f>
        <v>0</v>
      </c>
      <c r="W22" s="99"/>
      <c r="X22" s="99">
        <f>SUM(X17:X20)</f>
        <v>0</v>
      </c>
      <c r="Y22" s="99"/>
      <c r="Z22" s="99">
        <f>SUM(Z17:Z20)</f>
        <v>325248</v>
      </c>
      <c r="AA22" s="77"/>
      <c r="AB22" s="49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  <c r="IT22" s="50"/>
      <c r="IU22" s="50"/>
      <c r="IV22" s="50"/>
    </row>
    <row r="23" spans="1:256" ht="12.6" customHeight="1">
      <c r="A23" s="82"/>
      <c r="B23" s="84"/>
      <c r="C23" s="95"/>
      <c r="D23" s="96"/>
      <c r="E23" s="95"/>
      <c r="F23" s="96"/>
      <c r="G23" s="96"/>
      <c r="H23" s="96"/>
      <c r="I23" s="95"/>
      <c r="J23" s="84"/>
      <c r="K23" s="95"/>
      <c r="L23" s="97"/>
      <c r="M23" s="97"/>
      <c r="N23" s="95"/>
      <c r="O23" s="96"/>
      <c r="P23" s="95"/>
      <c r="Q23" s="96"/>
      <c r="R23" s="95"/>
      <c r="S23" s="96"/>
      <c r="T23" s="95"/>
      <c r="U23" s="96"/>
      <c r="V23" s="95"/>
      <c r="W23" s="96"/>
      <c r="X23" s="95"/>
      <c r="Y23" s="96"/>
      <c r="Z23" s="95"/>
      <c r="AA23" s="77"/>
      <c r="AB23" s="49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  <c r="IU23" s="50"/>
      <c r="IV23" s="50"/>
    </row>
    <row r="24" spans="1:256" ht="3.75" customHeight="1">
      <c r="A24" s="85" t="s">
        <v>131</v>
      </c>
      <c r="B24" s="84"/>
      <c r="C24" s="96"/>
      <c r="D24" s="96"/>
      <c r="E24" s="96"/>
      <c r="F24" s="96"/>
      <c r="G24" s="96"/>
      <c r="H24" s="96"/>
      <c r="I24" s="96"/>
      <c r="J24" s="84"/>
      <c r="K24" s="96"/>
      <c r="L24" s="97"/>
      <c r="M24" s="97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77"/>
      <c r="AB24" s="49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  <c r="IT24" s="50"/>
      <c r="IU24" s="50"/>
      <c r="IV24" s="50"/>
    </row>
    <row r="25" spans="1:256" ht="12.6" hidden="1" customHeight="1">
      <c r="A25" s="105" t="s">
        <v>129</v>
      </c>
      <c r="B25" s="84"/>
      <c r="C25" s="89">
        <v>0</v>
      </c>
      <c r="D25" s="67"/>
      <c r="E25" s="89">
        <v>0</v>
      </c>
      <c r="F25" s="89"/>
      <c r="G25" s="90">
        <v>0</v>
      </c>
      <c r="H25" s="89"/>
      <c r="I25" s="89">
        <v>0</v>
      </c>
      <c r="J25" s="84"/>
      <c r="K25" s="89">
        <v>0</v>
      </c>
      <c r="L25" s="91"/>
      <c r="M25" s="91"/>
      <c r="N25" s="89">
        <v>0</v>
      </c>
      <c r="O25" s="89"/>
      <c r="P25" s="89">
        <v>0</v>
      </c>
      <c r="Q25" s="89"/>
      <c r="R25" s="89">
        <v>0</v>
      </c>
      <c r="S25" s="89"/>
      <c r="T25" s="89">
        <f>SUM(N25:R25)</f>
        <v>0</v>
      </c>
      <c r="U25" s="89"/>
      <c r="V25" s="89">
        <f>E25++G25+I25+K25-T25</f>
        <v>0</v>
      </c>
      <c r="W25" s="89"/>
      <c r="X25" s="89">
        <v>0</v>
      </c>
      <c r="Y25" s="89"/>
      <c r="Z25" s="89">
        <f>SUM(C25:K25)-T25+X25</f>
        <v>0</v>
      </c>
      <c r="AA25" s="77"/>
      <c r="AB25" s="49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  <c r="IT25" s="50"/>
      <c r="IU25" s="50"/>
      <c r="IV25" s="50"/>
    </row>
    <row r="26" spans="1:256" ht="12.6" hidden="1" customHeight="1">
      <c r="A26" s="105"/>
      <c r="B26" s="84"/>
      <c r="C26" s="95"/>
      <c r="D26" s="96"/>
      <c r="E26" s="95"/>
      <c r="F26" s="96"/>
      <c r="G26" s="96"/>
      <c r="H26" s="96"/>
      <c r="I26" s="95"/>
      <c r="J26" s="84"/>
      <c r="K26" s="95"/>
      <c r="L26" s="97"/>
      <c r="M26" s="97"/>
      <c r="N26" s="95"/>
      <c r="O26" s="96"/>
      <c r="P26" s="95"/>
      <c r="Q26" s="96"/>
      <c r="R26" s="95"/>
      <c r="S26" s="96"/>
      <c r="T26" s="95"/>
      <c r="U26" s="96"/>
      <c r="V26" s="95"/>
      <c r="W26" s="96"/>
      <c r="X26" s="95"/>
      <c r="Y26" s="96"/>
      <c r="Z26" s="95"/>
      <c r="AA26" s="77"/>
      <c r="AB26" s="49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  <c r="IT26" s="50"/>
      <c r="IU26" s="50"/>
      <c r="IV26" s="50"/>
    </row>
    <row r="27" spans="1:256" ht="12.6" hidden="1" customHeight="1">
      <c r="A27" s="110" t="s">
        <v>132</v>
      </c>
      <c r="B27" s="84"/>
      <c r="C27" s="100">
        <f>SUM(C25:C25)</f>
        <v>0</v>
      </c>
      <c r="D27" s="99"/>
      <c r="E27" s="100">
        <f>SUM(E25:E25)</f>
        <v>0</v>
      </c>
      <c r="F27" s="99"/>
      <c r="G27" s="100">
        <f>SUM(G25:G25)</f>
        <v>0</v>
      </c>
      <c r="H27" s="99"/>
      <c r="I27" s="100">
        <f>SUM(I25:I25)</f>
        <v>0</v>
      </c>
      <c r="J27" s="101"/>
      <c r="K27" s="100">
        <f>SUM(K25:K25)</f>
        <v>0</v>
      </c>
      <c r="L27" s="101"/>
      <c r="M27" s="101"/>
      <c r="N27" s="100">
        <f>SUM(N25:N25)</f>
        <v>0</v>
      </c>
      <c r="O27" s="99"/>
      <c r="P27" s="100">
        <f>SUM(P25:P25)</f>
        <v>0</v>
      </c>
      <c r="Q27" s="99"/>
      <c r="R27" s="100">
        <f>SUM(R25:R25)</f>
        <v>0</v>
      </c>
      <c r="S27" s="99"/>
      <c r="T27" s="100">
        <f>SUM(T25:T25)</f>
        <v>0</v>
      </c>
      <c r="U27" s="99"/>
      <c r="V27" s="100">
        <f>SUM(V25:V25)</f>
        <v>0</v>
      </c>
      <c r="W27" s="99"/>
      <c r="X27" s="100">
        <f>SUM(X25:X25)</f>
        <v>0</v>
      </c>
      <c r="Y27" s="99"/>
      <c r="Z27" s="100">
        <f>SUM(C27:K27)-T27+X27</f>
        <v>0</v>
      </c>
      <c r="AA27" s="77"/>
      <c r="AB27" s="49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  <c r="IT27" s="50"/>
      <c r="IU27" s="50"/>
      <c r="IV27" s="50"/>
    </row>
    <row r="28" spans="1:256" ht="12.6" customHeight="1">
      <c r="A28" s="82"/>
      <c r="B28" s="84"/>
      <c r="C28" s="96"/>
      <c r="D28" s="96"/>
      <c r="E28" s="96"/>
      <c r="F28" s="96"/>
      <c r="G28" s="96"/>
      <c r="H28" s="96"/>
      <c r="I28" s="96"/>
      <c r="J28" s="84"/>
      <c r="K28" s="96"/>
      <c r="L28" s="97"/>
      <c r="M28" s="97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77"/>
      <c r="AB28" s="49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  <c r="IT28" s="50"/>
      <c r="IU28" s="50"/>
      <c r="IV28" s="50"/>
    </row>
    <row r="29" spans="1:256" ht="15.75">
      <c r="A29" s="85" t="s">
        <v>133</v>
      </c>
      <c r="B29" s="84"/>
      <c r="C29" s="96"/>
      <c r="D29" s="96"/>
      <c r="E29" s="96"/>
      <c r="F29" s="96"/>
      <c r="G29" s="96"/>
      <c r="H29" s="96"/>
      <c r="I29" s="96"/>
      <c r="J29" s="84"/>
      <c r="K29" s="96"/>
      <c r="L29" s="84"/>
      <c r="M29" s="84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77"/>
      <c r="AB29" s="49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  <c r="IT29" s="50"/>
      <c r="IU29" s="50"/>
      <c r="IV29" s="50"/>
    </row>
    <row r="30" spans="1:256" ht="15.75">
      <c r="A30" s="88" t="s">
        <v>134</v>
      </c>
      <c r="B30" s="67"/>
      <c r="C30" s="89">
        <v>3200155</v>
      </c>
      <c r="D30" s="89"/>
      <c r="E30" s="89">
        <v>200</v>
      </c>
      <c r="F30" s="89"/>
      <c r="G30" s="89">
        <v>0</v>
      </c>
      <c r="H30" s="89"/>
      <c r="I30" s="89">
        <v>0</v>
      </c>
      <c r="J30" s="111"/>
      <c r="K30" s="89">
        <v>0</v>
      </c>
      <c r="L30" s="91"/>
      <c r="M30" s="91"/>
      <c r="N30" s="89">
        <v>0</v>
      </c>
      <c r="O30" s="89"/>
      <c r="P30" s="89">
        <v>0</v>
      </c>
      <c r="Q30" s="89"/>
      <c r="R30" s="89">
        <v>0</v>
      </c>
      <c r="S30" s="89"/>
      <c r="T30" s="112">
        <f t="shared" ref="T30:T36" si="0">SUM(N30:R30)</f>
        <v>0</v>
      </c>
      <c r="U30" s="89"/>
      <c r="V30" s="112">
        <f>E30++G30+I30+K30-T30</f>
        <v>200</v>
      </c>
      <c r="W30" s="89"/>
      <c r="X30" s="89">
        <v>0</v>
      </c>
      <c r="Y30" s="89"/>
      <c r="Z30" s="89">
        <f t="shared" ref="Z30:Z36" si="1">SUM(C30:K30)-T30+X30</f>
        <v>3200355</v>
      </c>
      <c r="AA30" s="77"/>
      <c r="AB30" s="49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  <c r="IT30" s="50"/>
      <c r="IU30" s="50"/>
      <c r="IV30" s="50"/>
    </row>
    <row r="31" spans="1:256" ht="12.6" hidden="1" customHeight="1">
      <c r="A31" s="88" t="s">
        <v>135</v>
      </c>
      <c r="B31" s="67"/>
      <c r="C31" s="96"/>
      <c r="D31" s="96"/>
      <c r="E31" s="96"/>
      <c r="F31" s="96"/>
      <c r="G31" s="96"/>
      <c r="H31" s="96"/>
      <c r="I31" s="96"/>
      <c r="J31" s="97"/>
      <c r="K31" s="96"/>
      <c r="L31" s="84"/>
      <c r="M31" s="84"/>
      <c r="N31" s="96"/>
      <c r="O31" s="96"/>
      <c r="P31" s="96"/>
      <c r="Q31" s="96"/>
      <c r="R31" s="96"/>
      <c r="S31" s="96"/>
      <c r="T31" s="104">
        <f t="shared" si="0"/>
        <v>0</v>
      </c>
      <c r="U31" s="96"/>
      <c r="V31" s="104">
        <f t="shared" ref="V31:V36" si="2">E31+I31+K31-T31</f>
        <v>0</v>
      </c>
      <c r="W31" s="96"/>
      <c r="X31" s="96"/>
      <c r="Y31" s="96"/>
      <c r="Z31" s="96">
        <f t="shared" si="1"/>
        <v>0</v>
      </c>
      <c r="AA31" s="77"/>
      <c r="AB31" s="49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  <c r="IT31" s="50"/>
      <c r="IU31" s="50"/>
      <c r="IV31" s="50"/>
    </row>
    <row r="32" spans="1:256" ht="13.5" customHeight="1">
      <c r="A32" s="88" t="s">
        <v>136</v>
      </c>
      <c r="B32" s="67"/>
      <c r="C32" s="96">
        <v>105000</v>
      </c>
      <c r="D32" s="96"/>
      <c r="E32" s="96">
        <v>105000</v>
      </c>
      <c r="F32" s="96"/>
      <c r="G32" s="96">
        <v>0</v>
      </c>
      <c r="H32" s="96"/>
      <c r="I32" s="96">
        <v>0</v>
      </c>
      <c r="J32" s="97"/>
      <c r="K32" s="96">
        <v>0</v>
      </c>
      <c r="L32" s="84"/>
      <c r="M32" s="84"/>
      <c r="N32" s="96">
        <v>0</v>
      </c>
      <c r="O32" s="96"/>
      <c r="P32" s="96">
        <v>0</v>
      </c>
      <c r="Q32" s="96"/>
      <c r="R32" s="96">
        <v>0</v>
      </c>
      <c r="S32" s="96"/>
      <c r="T32" s="104">
        <f t="shared" si="0"/>
        <v>0</v>
      </c>
      <c r="U32" s="96"/>
      <c r="V32" s="104">
        <f t="shared" si="2"/>
        <v>105000</v>
      </c>
      <c r="W32" s="96"/>
      <c r="X32" s="96">
        <v>0</v>
      </c>
      <c r="Y32" s="96"/>
      <c r="Z32" s="96">
        <f t="shared" si="1"/>
        <v>210000</v>
      </c>
      <c r="AA32" s="77"/>
      <c r="AB32" s="49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  <c r="IR32" s="50"/>
      <c r="IS32" s="50"/>
      <c r="IT32" s="50"/>
      <c r="IU32" s="50"/>
      <c r="IV32" s="50"/>
    </row>
    <row r="33" spans="1:256" ht="13.5" hidden="1" customHeight="1">
      <c r="A33" s="88" t="s">
        <v>137</v>
      </c>
      <c r="B33" s="67"/>
      <c r="C33" s="96">
        <v>0</v>
      </c>
      <c r="D33" s="96"/>
      <c r="E33" s="113">
        <v>0</v>
      </c>
      <c r="F33" s="113"/>
      <c r="G33" s="113">
        <v>0</v>
      </c>
      <c r="H33" s="96"/>
      <c r="I33" s="96">
        <v>0</v>
      </c>
      <c r="J33" s="97"/>
      <c r="K33" s="96">
        <v>0</v>
      </c>
      <c r="L33" s="84"/>
      <c r="M33" s="84"/>
      <c r="N33" s="96">
        <v>0</v>
      </c>
      <c r="O33" s="96"/>
      <c r="P33" s="96">
        <v>0</v>
      </c>
      <c r="Q33" s="96"/>
      <c r="R33" s="96">
        <v>0</v>
      </c>
      <c r="S33" s="96"/>
      <c r="T33" s="104">
        <f t="shared" si="0"/>
        <v>0</v>
      </c>
      <c r="U33" s="96"/>
      <c r="V33" s="104">
        <f t="shared" si="2"/>
        <v>0</v>
      </c>
      <c r="W33" s="96"/>
      <c r="X33" s="96">
        <v>0</v>
      </c>
      <c r="Y33" s="96"/>
      <c r="Z33" s="96">
        <f t="shared" si="1"/>
        <v>0</v>
      </c>
      <c r="AA33" s="77"/>
      <c r="AB33" s="49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  <c r="IQ33" s="50"/>
      <c r="IR33" s="50"/>
      <c r="IS33" s="50"/>
      <c r="IT33" s="50"/>
      <c r="IU33" s="50"/>
      <c r="IV33" s="50"/>
    </row>
    <row r="34" spans="1:256" ht="13.5" customHeight="1">
      <c r="A34" s="88" t="s">
        <v>138</v>
      </c>
      <c r="B34" s="67"/>
      <c r="C34" s="96">
        <v>10062964</v>
      </c>
      <c r="D34" s="96"/>
      <c r="E34" s="104">
        <v>0</v>
      </c>
      <c r="F34" s="104"/>
      <c r="G34" s="104">
        <v>0</v>
      </c>
      <c r="H34" s="96"/>
      <c r="I34" s="104">
        <v>0</v>
      </c>
      <c r="J34" s="96"/>
      <c r="K34" s="96">
        <v>-386280</v>
      </c>
      <c r="L34" s="96"/>
      <c r="M34" s="96"/>
      <c r="N34" s="96">
        <v>9676684</v>
      </c>
      <c r="O34" s="96"/>
      <c r="P34" s="96">
        <v>0</v>
      </c>
      <c r="Q34" s="96"/>
      <c r="R34" s="96">
        <v>0</v>
      </c>
      <c r="S34" s="96"/>
      <c r="T34" s="104">
        <f t="shared" si="0"/>
        <v>9676684</v>
      </c>
      <c r="U34" s="96"/>
      <c r="V34" s="104">
        <f t="shared" si="2"/>
        <v>-10062964</v>
      </c>
      <c r="W34" s="96"/>
      <c r="X34" s="96">
        <v>0</v>
      </c>
      <c r="Y34" s="96"/>
      <c r="Z34" s="96">
        <f t="shared" si="1"/>
        <v>0</v>
      </c>
      <c r="AA34" s="77"/>
      <c r="AB34" s="49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  <c r="IR34" s="50"/>
      <c r="IS34" s="50"/>
      <c r="IT34" s="50"/>
      <c r="IU34" s="50"/>
      <c r="IV34" s="50"/>
    </row>
    <row r="35" spans="1:256" ht="13.5" customHeight="1">
      <c r="A35" s="88" t="s">
        <v>139</v>
      </c>
      <c r="B35" s="67"/>
      <c r="C35" s="96">
        <v>0</v>
      </c>
      <c r="D35" s="96"/>
      <c r="E35" s="104">
        <v>0</v>
      </c>
      <c r="F35" s="104"/>
      <c r="G35" s="104">
        <v>42210000</v>
      </c>
      <c r="H35" s="96"/>
      <c r="I35" s="104">
        <v>0</v>
      </c>
      <c r="J35" s="96"/>
      <c r="K35" s="96">
        <v>0</v>
      </c>
      <c r="L35" s="96"/>
      <c r="M35" s="96"/>
      <c r="N35" s="96">
        <v>0</v>
      </c>
      <c r="O35" s="96"/>
      <c r="P35" s="96">
        <v>29119640</v>
      </c>
      <c r="Q35" s="96"/>
      <c r="R35" s="96">
        <v>0</v>
      </c>
      <c r="S35" s="96"/>
      <c r="T35" s="104">
        <f t="shared" si="0"/>
        <v>29119640</v>
      </c>
      <c r="U35" s="96"/>
      <c r="V35" s="104">
        <f t="shared" si="2"/>
        <v>-29119640</v>
      </c>
      <c r="W35" s="96"/>
      <c r="X35" s="96"/>
      <c r="Y35" s="96"/>
      <c r="Z35" s="96">
        <f t="shared" si="1"/>
        <v>13090360</v>
      </c>
      <c r="AA35" s="77"/>
      <c r="AB35" s="49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  <c r="IS35" s="50"/>
      <c r="IT35" s="50"/>
      <c r="IU35" s="50"/>
      <c r="IV35" s="50"/>
    </row>
    <row r="36" spans="1:256" ht="13.5" customHeight="1">
      <c r="A36" s="88" t="s">
        <v>140</v>
      </c>
      <c r="B36" s="67"/>
      <c r="C36" s="96">
        <v>0</v>
      </c>
      <c r="D36" s="96"/>
      <c r="E36" s="104">
        <v>0</v>
      </c>
      <c r="F36" s="104"/>
      <c r="G36" s="104">
        <v>40784490</v>
      </c>
      <c r="H36" s="96"/>
      <c r="I36" s="104">
        <v>0</v>
      </c>
      <c r="J36" s="96"/>
      <c r="K36" s="107">
        <v>0</v>
      </c>
      <c r="L36" s="84"/>
      <c r="M36" s="84"/>
      <c r="N36" s="107">
        <v>0</v>
      </c>
      <c r="O36" s="96"/>
      <c r="P36" s="107">
        <v>14411320</v>
      </c>
      <c r="Q36" s="96"/>
      <c r="R36" s="107">
        <v>0</v>
      </c>
      <c r="S36" s="96"/>
      <c r="T36" s="108">
        <f t="shared" si="0"/>
        <v>14411320</v>
      </c>
      <c r="U36" s="96"/>
      <c r="V36" s="108">
        <f t="shared" si="2"/>
        <v>-14411320</v>
      </c>
      <c r="W36" s="96"/>
      <c r="X36" s="107">
        <v>0</v>
      </c>
      <c r="Y36" s="96"/>
      <c r="Z36" s="107">
        <f t="shared" si="1"/>
        <v>26373170</v>
      </c>
      <c r="AA36" s="77"/>
      <c r="AB36" s="49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  <c r="IS36" s="50"/>
      <c r="IT36" s="50"/>
      <c r="IU36" s="50"/>
      <c r="IV36" s="50"/>
    </row>
    <row r="37" spans="1:256" ht="15.75">
      <c r="A37" s="82"/>
      <c r="B37" s="84"/>
      <c r="C37" s="95"/>
      <c r="D37" s="96"/>
      <c r="E37" s="95"/>
      <c r="F37" s="96"/>
      <c r="G37" s="95"/>
      <c r="H37" s="96"/>
      <c r="I37" s="95"/>
      <c r="J37" s="84"/>
      <c r="K37" s="96"/>
      <c r="L37" s="97"/>
      <c r="M37" s="97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77"/>
      <c r="AB37" s="49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  <c r="IS37" s="50"/>
      <c r="IT37" s="50"/>
      <c r="IU37" s="50"/>
      <c r="IV37" s="50"/>
    </row>
    <row r="38" spans="1:256" ht="12.6" customHeight="1">
      <c r="A38" s="98" t="s">
        <v>141</v>
      </c>
      <c r="B38" s="84"/>
      <c r="C38" s="114">
        <f>SUM(C30:C36)</f>
        <v>13368119</v>
      </c>
      <c r="D38" s="104"/>
      <c r="E38" s="114">
        <f>SUM(E30:E36)</f>
        <v>105200</v>
      </c>
      <c r="F38" s="114"/>
      <c r="G38" s="114">
        <f>SUM(G30:G36)</f>
        <v>82994490</v>
      </c>
      <c r="H38" s="104"/>
      <c r="I38" s="114">
        <f>SUM(I30:I36)</f>
        <v>0</v>
      </c>
      <c r="J38" s="84"/>
      <c r="K38" s="114">
        <f>SUM(K30:K36)</f>
        <v>-386280</v>
      </c>
      <c r="L38" s="101"/>
      <c r="M38" s="101"/>
      <c r="N38" s="114">
        <f>SUM(N30:N36)</f>
        <v>9676684</v>
      </c>
      <c r="O38" s="99"/>
      <c r="P38" s="114">
        <f>SUM(P30:P36)</f>
        <v>43530960</v>
      </c>
      <c r="Q38" s="99"/>
      <c r="R38" s="114">
        <f>SUM(R30:R36)</f>
        <v>0</v>
      </c>
      <c r="S38" s="99"/>
      <c r="T38" s="114">
        <f>SUM(T30:T36)</f>
        <v>53207644</v>
      </c>
      <c r="U38" s="99"/>
      <c r="V38" s="114">
        <f>SUM(V30:V36)</f>
        <v>-53488724</v>
      </c>
      <c r="W38" s="99"/>
      <c r="X38" s="114">
        <f>SUM(X30:X36)</f>
        <v>0</v>
      </c>
      <c r="Y38" s="99"/>
      <c r="Z38" s="114">
        <f>SUM(Z30:Z36)</f>
        <v>42873885</v>
      </c>
      <c r="AA38" s="77"/>
      <c r="AB38" s="49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  <c r="IL38" s="50"/>
      <c r="IM38" s="50"/>
      <c r="IN38" s="50"/>
      <c r="IO38" s="50"/>
      <c r="IP38" s="50"/>
      <c r="IQ38" s="50"/>
      <c r="IR38" s="50"/>
      <c r="IS38" s="50"/>
      <c r="IT38" s="50"/>
      <c r="IU38" s="50"/>
      <c r="IV38" s="50"/>
    </row>
    <row r="39" spans="1:256" ht="13.15" customHeight="1">
      <c r="A39" s="82"/>
      <c r="B39" s="84"/>
      <c r="C39" s="95"/>
      <c r="D39" s="96"/>
      <c r="E39" s="95"/>
      <c r="F39" s="96"/>
      <c r="G39" s="95"/>
      <c r="H39" s="96"/>
      <c r="I39" s="95"/>
      <c r="J39" s="84"/>
      <c r="K39" s="95"/>
      <c r="L39" s="84"/>
      <c r="M39" s="84"/>
      <c r="N39" s="95"/>
      <c r="O39" s="96"/>
      <c r="P39" s="95"/>
      <c r="Q39" s="96"/>
      <c r="R39" s="95"/>
      <c r="S39" s="96"/>
      <c r="T39" s="95"/>
      <c r="U39" s="96"/>
      <c r="V39" s="95"/>
      <c r="W39" s="96"/>
      <c r="X39" s="95"/>
      <c r="Y39" s="96"/>
      <c r="Z39" s="95"/>
      <c r="AA39" s="77"/>
      <c r="AB39" s="49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  <c r="IK39" s="50"/>
      <c r="IL39" s="50"/>
      <c r="IM39" s="50"/>
      <c r="IN39" s="50"/>
      <c r="IO39" s="50"/>
      <c r="IP39" s="50"/>
      <c r="IQ39" s="50"/>
      <c r="IR39" s="50"/>
      <c r="IS39" s="50"/>
      <c r="IT39" s="50"/>
      <c r="IU39" s="50"/>
      <c r="IV39" s="50"/>
    </row>
    <row r="40" spans="1:256" ht="14.45" customHeight="1" thickBot="1">
      <c r="A40" s="98" t="s">
        <v>142</v>
      </c>
      <c r="B40" s="96"/>
      <c r="C40" s="115">
        <f>SUM(C13,C22,C25,C38)</f>
        <v>16187937</v>
      </c>
      <c r="D40" s="89"/>
      <c r="E40" s="115">
        <f>SUM(E13,E22,E25,E38)</f>
        <v>5841400</v>
      </c>
      <c r="F40" s="99"/>
      <c r="G40" s="115">
        <f>SUM(G13,G22,G25,G38)</f>
        <v>82994490</v>
      </c>
      <c r="H40" s="89"/>
      <c r="I40" s="115">
        <f>SUM(I13,I22,I25,I38)</f>
        <v>4360543</v>
      </c>
      <c r="J40" s="91"/>
      <c r="K40" s="115">
        <f>SUM(K13,K22,K25,K38)</f>
        <v>-4360543</v>
      </c>
      <c r="L40" s="91"/>
      <c r="M40" s="91"/>
      <c r="N40" s="115">
        <f>SUM(N13,N22,N25,N38)</f>
        <v>11001140</v>
      </c>
      <c r="O40" s="89"/>
      <c r="P40" s="115">
        <f>SUM(P13,P22,P25,P38)</f>
        <v>43530960</v>
      </c>
      <c r="Q40" s="89"/>
      <c r="R40" s="115">
        <f>SUM(R13,R22,R25,R38)</f>
        <v>3974263</v>
      </c>
      <c r="S40" s="89"/>
      <c r="T40" s="115">
        <f>SUM(T13,T22,T25,T38)</f>
        <v>58506363</v>
      </c>
      <c r="U40" s="89"/>
      <c r="V40" s="115">
        <f>SUM(V13,V22,V25,V38)</f>
        <v>-52664963</v>
      </c>
      <c r="W40" s="89"/>
      <c r="X40" s="115">
        <f>SUM(X13,X22,X25,X38)</f>
        <v>0</v>
      </c>
      <c r="Y40" s="99"/>
      <c r="Z40" s="115">
        <f>SUM(Z13,Z22,Z25,Z38)</f>
        <v>46517464</v>
      </c>
      <c r="AA40" s="92"/>
      <c r="AB40" s="93"/>
      <c r="AC40" s="116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  <c r="IK40" s="50"/>
      <c r="IL40" s="50"/>
      <c r="IM40" s="50"/>
      <c r="IN40" s="50"/>
      <c r="IO40" s="50"/>
      <c r="IP40" s="50"/>
      <c r="IQ40" s="50"/>
      <c r="IR40" s="50"/>
      <c r="IS40" s="50"/>
      <c r="IT40" s="50"/>
      <c r="IU40" s="50"/>
      <c r="IV40" s="50"/>
    </row>
    <row r="41" spans="1:256" ht="12.6" customHeight="1" thickTop="1">
      <c r="A41" s="117"/>
      <c r="B41" s="118"/>
      <c r="C41" s="118"/>
      <c r="D41" s="118"/>
      <c r="E41" s="118"/>
      <c r="F41" s="118"/>
      <c r="G41" s="118"/>
      <c r="H41" s="118"/>
      <c r="I41" s="118"/>
      <c r="J41" s="119"/>
      <c r="K41" s="118"/>
      <c r="L41" s="119"/>
      <c r="M41" s="119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2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  <c r="IK41" s="50"/>
      <c r="IL41" s="50"/>
      <c r="IM41" s="50"/>
      <c r="IN41" s="50"/>
      <c r="IO41" s="50"/>
      <c r="IP41" s="50"/>
      <c r="IQ41" s="50"/>
      <c r="IR41" s="50"/>
      <c r="IS41" s="50"/>
      <c r="IT41" s="50"/>
      <c r="IU41" s="50"/>
      <c r="IV41" s="50"/>
    </row>
    <row r="42" spans="1:256" ht="12.6" customHeight="1">
      <c r="I42" s="121"/>
      <c r="J42" s="122"/>
      <c r="L42" s="122"/>
      <c r="M42" s="122"/>
      <c r="N42" s="51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  <c r="IP42" s="50"/>
      <c r="IQ42" s="50"/>
      <c r="IR42" s="50"/>
      <c r="IS42" s="50"/>
      <c r="IT42" s="50"/>
      <c r="IU42" s="50"/>
      <c r="IV42" s="50"/>
    </row>
    <row r="43" spans="1:256" ht="12.6" customHeight="1">
      <c r="J43" s="122"/>
      <c r="L43" s="122"/>
      <c r="M43" s="122"/>
      <c r="N43" s="51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  <c r="IQ43" s="50"/>
      <c r="IR43" s="50"/>
      <c r="IS43" s="50"/>
      <c r="IT43" s="50"/>
      <c r="IU43" s="50"/>
      <c r="IV43" s="50"/>
    </row>
    <row r="44" spans="1:256" s="50" customFormat="1" ht="12.6" customHeight="1">
      <c r="J44" s="122"/>
      <c r="K44" s="51"/>
      <c r="L44" s="122"/>
      <c r="M44" s="122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123"/>
      <c r="Z44" s="51"/>
    </row>
    <row r="45" spans="1:256" s="50" customFormat="1" ht="12.6" customHeight="1">
      <c r="J45" s="122"/>
      <c r="K45" s="51"/>
      <c r="L45" s="122"/>
      <c r="M45" s="122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123"/>
      <c r="Z45" s="51"/>
    </row>
    <row r="46" spans="1:256" s="50" customFormat="1" ht="12.6" customHeight="1">
      <c r="J46" s="122"/>
      <c r="L46" s="122"/>
      <c r="M46" s="122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123"/>
      <c r="Z46" s="51"/>
    </row>
    <row r="47" spans="1:256" s="50" customFormat="1" ht="12.6" customHeight="1">
      <c r="J47" s="122"/>
      <c r="K47" s="51"/>
      <c r="L47" s="122"/>
      <c r="M47" s="122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123"/>
      <c r="Z47" s="51"/>
    </row>
    <row r="48" spans="1:256" s="50" customFormat="1" ht="12.6" customHeight="1">
      <c r="J48" s="122"/>
      <c r="K48" s="51"/>
      <c r="L48" s="122"/>
      <c r="M48" s="122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123"/>
      <c r="Z48" s="51"/>
    </row>
    <row r="49" spans="10:26" s="50" customFormat="1" ht="12.6" customHeight="1">
      <c r="J49" s="122"/>
      <c r="K49" s="51"/>
      <c r="L49" s="122"/>
      <c r="M49" s="122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123"/>
      <c r="Z49" s="51"/>
    </row>
    <row r="50" spans="10:26" s="50" customFormat="1" ht="12.6" customHeight="1">
      <c r="J50" s="122"/>
      <c r="K50" s="51"/>
      <c r="L50" s="122"/>
      <c r="M50" s="122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123"/>
      <c r="Z50" s="51"/>
    </row>
    <row r="51" spans="10:26" s="50" customFormat="1" ht="12.6" customHeight="1">
      <c r="J51" s="122"/>
      <c r="K51" s="51"/>
      <c r="L51" s="122"/>
      <c r="M51" s="122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123"/>
      <c r="Z51" s="51"/>
    </row>
    <row r="52" spans="10:26" s="50" customFormat="1" ht="12.6" customHeight="1">
      <c r="J52" s="122"/>
      <c r="K52" s="51"/>
      <c r="L52" s="122"/>
      <c r="M52" s="122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123"/>
      <c r="Z52" s="51"/>
    </row>
    <row r="53" spans="10:26" s="50" customFormat="1" ht="12.6" customHeight="1">
      <c r="J53" s="122"/>
      <c r="K53" s="51"/>
      <c r="L53" s="122"/>
      <c r="M53" s="122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123"/>
      <c r="Z53" s="51"/>
    </row>
    <row r="54" spans="10:26" s="50" customFormat="1" ht="12.6" customHeight="1">
      <c r="J54" s="122"/>
      <c r="K54" s="51"/>
      <c r="L54" s="122"/>
      <c r="M54" s="122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123"/>
      <c r="Z54" s="51"/>
    </row>
    <row r="55" spans="10:26" s="50" customFormat="1" ht="12.6" customHeight="1">
      <c r="J55" s="122"/>
      <c r="K55" s="51"/>
      <c r="L55" s="122"/>
      <c r="M55" s="122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123"/>
      <c r="Z55" s="51"/>
    </row>
    <row r="56" spans="10:26" s="50" customFormat="1" ht="12.6" customHeight="1">
      <c r="J56" s="122"/>
      <c r="K56" s="51"/>
      <c r="L56" s="122"/>
      <c r="M56" s="122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123"/>
      <c r="Z56" s="51"/>
    </row>
    <row r="57" spans="10:26" s="50" customFormat="1" ht="12.6" customHeight="1">
      <c r="J57" s="122"/>
      <c r="K57" s="51"/>
      <c r="L57" s="122"/>
      <c r="M57" s="122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123"/>
      <c r="Z57" s="51"/>
    </row>
    <row r="58" spans="10:26" s="50" customFormat="1" ht="12.6" customHeight="1">
      <c r="J58" s="122"/>
      <c r="K58" s="51"/>
      <c r="L58" s="122"/>
      <c r="M58" s="122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123"/>
      <c r="Z58" s="51"/>
    </row>
    <row r="59" spans="10:26" s="50" customFormat="1" ht="12.6" customHeight="1">
      <c r="J59" s="122"/>
      <c r="K59" s="51"/>
      <c r="L59" s="122"/>
      <c r="M59" s="122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123"/>
      <c r="Z59" s="51"/>
    </row>
    <row r="60" spans="10:26" s="50" customFormat="1" ht="12.6" customHeight="1">
      <c r="J60" s="122"/>
      <c r="K60" s="51"/>
      <c r="L60" s="122"/>
      <c r="M60" s="122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123"/>
      <c r="Z60" s="51"/>
    </row>
    <row r="61" spans="10:26" s="50" customFormat="1" ht="15.75">
      <c r="J61" s="122"/>
      <c r="K61" s="51"/>
      <c r="L61" s="122"/>
      <c r="M61" s="122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123"/>
      <c r="Z61" s="51"/>
    </row>
    <row r="62" spans="10:26" s="50" customFormat="1" ht="15.75">
      <c r="J62" s="122"/>
      <c r="K62" s="51"/>
      <c r="L62" s="122"/>
      <c r="M62" s="122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123"/>
      <c r="Z62" s="51"/>
    </row>
    <row r="63" spans="10:26" s="50" customFormat="1" ht="15.75">
      <c r="J63" s="122"/>
      <c r="K63" s="51"/>
      <c r="L63" s="122"/>
      <c r="M63" s="122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123"/>
      <c r="Z63" s="51"/>
    </row>
    <row r="64" spans="10:26" s="50" customFormat="1" ht="15.75">
      <c r="J64" s="122"/>
      <c r="K64" s="51"/>
      <c r="L64" s="122"/>
      <c r="M64" s="122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123"/>
      <c r="Z64" s="51"/>
    </row>
    <row r="65" spans="10:256" s="50" customFormat="1" ht="15.75">
      <c r="J65" s="122"/>
      <c r="K65" s="51"/>
      <c r="L65" s="122"/>
      <c r="M65" s="122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123"/>
      <c r="Z65" s="51"/>
    </row>
    <row r="66" spans="10:256" s="50" customFormat="1" ht="15.75">
      <c r="J66" s="122"/>
      <c r="K66" s="51"/>
      <c r="L66" s="122"/>
      <c r="M66" s="122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123"/>
      <c r="Z66" s="51"/>
    </row>
    <row r="67" spans="10:256" s="50" customFormat="1" ht="15.75">
      <c r="J67" s="122"/>
      <c r="K67" s="51"/>
      <c r="L67" s="122"/>
      <c r="M67" s="122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123"/>
      <c r="Z67" s="51"/>
    </row>
    <row r="68" spans="10:256" s="50" customFormat="1" ht="15.75">
      <c r="J68" s="122"/>
      <c r="K68" s="51"/>
      <c r="L68" s="122"/>
      <c r="M68" s="122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123"/>
      <c r="Z68" s="51"/>
    </row>
    <row r="69" spans="10:256" s="50" customFormat="1" ht="15.75">
      <c r="J69" s="122"/>
      <c r="K69" s="51"/>
      <c r="L69" s="122"/>
      <c r="M69" s="122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123"/>
      <c r="Z69" s="51"/>
    </row>
    <row r="70" spans="10:256" s="50" customFormat="1" ht="15.75">
      <c r="J70" s="122"/>
      <c r="K70" s="51"/>
      <c r="L70" s="122"/>
      <c r="M70" s="122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123"/>
      <c r="Z70" s="51"/>
    </row>
    <row r="71" spans="10:256" s="50" customFormat="1" ht="15.75">
      <c r="J71" s="122"/>
      <c r="K71" s="51"/>
      <c r="L71" s="122"/>
      <c r="M71" s="122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123"/>
      <c r="Z71" s="51"/>
    </row>
    <row r="72" spans="10:256" s="50" customFormat="1" ht="15.75">
      <c r="J72" s="122"/>
      <c r="K72" s="51"/>
      <c r="L72" s="122"/>
      <c r="M72" s="122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123"/>
      <c r="Z72" s="51"/>
    </row>
    <row r="73" spans="10:256" s="50" customFormat="1" ht="15.75">
      <c r="J73" s="122"/>
      <c r="K73" s="51"/>
      <c r="L73" s="122"/>
      <c r="M73" s="122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123"/>
      <c r="Z73" s="51"/>
    </row>
    <row r="74" spans="10:256" s="50" customFormat="1" ht="15.75">
      <c r="J74" s="122"/>
      <c r="K74" s="51"/>
      <c r="L74" s="122"/>
      <c r="M74" s="122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123"/>
      <c r="Z74" s="51"/>
    </row>
    <row r="75" spans="10:256" s="50" customFormat="1" ht="15.75">
      <c r="J75" s="122"/>
      <c r="K75" s="51"/>
      <c r="L75" s="122"/>
      <c r="M75" s="122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123"/>
      <c r="Z75" s="51"/>
    </row>
    <row r="76" spans="10:256" ht="15.75">
      <c r="J76" s="122"/>
      <c r="L76" s="122"/>
      <c r="M76" s="122"/>
      <c r="N76" s="51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50"/>
      <c r="GB76" s="50"/>
      <c r="GC76" s="50"/>
      <c r="GD76" s="50"/>
      <c r="GE76" s="50"/>
      <c r="GF76" s="50"/>
      <c r="GG76" s="50"/>
      <c r="GH76" s="50"/>
      <c r="GI76" s="50"/>
      <c r="GJ76" s="50"/>
      <c r="GK76" s="50"/>
      <c r="GL76" s="50"/>
      <c r="GM76" s="50"/>
      <c r="GN76" s="50"/>
      <c r="GO76" s="50"/>
      <c r="GP76" s="50"/>
      <c r="GQ76" s="50"/>
      <c r="GR76" s="50"/>
      <c r="GS76" s="50"/>
      <c r="GT76" s="50"/>
      <c r="GU76" s="50"/>
      <c r="GV76" s="50"/>
      <c r="GW76" s="50"/>
      <c r="GX76" s="50"/>
      <c r="GY76" s="50"/>
      <c r="GZ76" s="50"/>
      <c r="HA76" s="50"/>
      <c r="HB76" s="50"/>
      <c r="HC76" s="50"/>
      <c r="HD76" s="50"/>
      <c r="HE76" s="50"/>
      <c r="HF76" s="50"/>
      <c r="HG76" s="50"/>
      <c r="HH76" s="50"/>
      <c r="HI76" s="50"/>
      <c r="HJ76" s="50"/>
      <c r="HK76" s="50"/>
      <c r="HL76" s="50"/>
      <c r="HM76" s="50"/>
      <c r="HN76" s="50"/>
      <c r="HO76" s="50"/>
      <c r="HP76" s="50"/>
      <c r="HQ76" s="50"/>
      <c r="HR76" s="50"/>
      <c r="HS76" s="50"/>
      <c r="HT76" s="50"/>
      <c r="HU76" s="50"/>
      <c r="HV76" s="50"/>
      <c r="HW76" s="50"/>
      <c r="HX76" s="50"/>
      <c r="HY76" s="50"/>
      <c r="HZ76" s="50"/>
      <c r="IA76" s="50"/>
      <c r="IB76" s="50"/>
      <c r="IC76" s="50"/>
      <c r="ID76" s="50"/>
      <c r="IE76" s="50"/>
      <c r="IF76" s="50"/>
      <c r="IG76" s="50"/>
      <c r="IH76" s="50"/>
      <c r="II76" s="50"/>
      <c r="IJ76" s="50"/>
      <c r="IK76" s="50"/>
      <c r="IL76" s="50"/>
      <c r="IM76" s="50"/>
      <c r="IN76" s="50"/>
      <c r="IO76" s="50"/>
      <c r="IP76" s="50"/>
      <c r="IQ76" s="50"/>
      <c r="IR76" s="50"/>
      <c r="IS76" s="50"/>
      <c r="IT76" s="50"/>
      <c r="IU76" s="50"/>
      <c r="IV76" s="50"/>
    </row>
    <row r="77" spans="10:256" ht="15.75">
      <c r="J77" s="122"/>
      <c r="L77" s="122"/>
      <c r="M77" s="122"/>
      <c r="N77" s="51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0"/>
      <c r="FY77" s="50"/>
      <c r="FZ77" s="50"/>
      <c r="GA77" s="50"/>
      <c r="GB77" s="50"/>
      <c r="GC77" s="50"/>
      <c r="GD77" s="50"/>
      <c r="GE77" s="50"/>
      <c r="GF77" s="50"/>
      <c r="GG77" s="50"/>
      <c r="GH77" s="50"/>
      <c r="GI77" s="50"/>
      <c r="GJ77" s="50"/>
      <c r="GK77" s="50"/>
      <c r="GL77" s="50"/>
      <c r="GM77" s="50"/>
      <c r="GN77" s="50"/>
      <c r="GO77" s="50"/>
      <c r="GP77" s="50"/>
      <c r="GQ77" s="50"/>
      <c r="GR77" s="50"/>
      <c r="GS77" s="50"/>
      <c r="GT77" s="50"/>
      <c r="GU77" s="50"/>
      <c r="GV77" s="50"/>
      <c r="GW77" s="50"/>
      <c r="GX77" s="50"/>
      <c r="GY77" s="50"/>
      <c r="GZ77" s="50"/>
      <c r="HA77" s="50"/>
      <c r="HB77" s="50"/>
      <c r="HC77" s="50"/>
      <c r="HD77" s="50"/>
      <c r="HE77" s="50"/>
      <c r="HF77" s="50"/>
      <c r="HG77" s="50"/>
      <c r="HH77" s="50"/>
      <c r="HI77" s="50"/>
      <c r="HJ77" s="50"/>
      <c r="HK77" s="50"/>
      <c r="HL77" s="50"/>
      <c r="HM77" s="50"/>
      <c r="HN77" s="50"/>
      <c r="HO77" s="50"/>
      <c r="HP77" s="50"/>
      <c r="HQ77" s="50"/>
      <c r="HR77" s="50"/>
      <c r="HS77" s="50"/>
      <c r="HT77" s="50"/>
      <c r="HU77" s="50"/>
      <c r="HV77" s="50"/>
      <c r="HW77" s="50"/>
      <c r="HX77" s="50"/>
      <c r="HY77" s="50"/>
      <c r="HZ77" s="50"/>
      <c r="IA77" s="50"/>
      <c r="IB77" s="50"/>
      <c r="IC77" s="50"/>
      <c r="ID77" s="50"/>
      <c r="IE77" s="50"/>
      <c r="IF77" s="50"/>
      <c r="IG77" s="50"/>
      <c r="IH77" s="50"/>
      <c r="II77" s="50"/>
      <c r="IJ77" s="50"/>
      <c r="IK77" s="50"/>
      <c r="IL77" s="50"/>
      <c r="IM77" s="50"/>
      <c r="IN77" s="50"/>
      <c r="IO77" s="50"/>
      <c r="IP77" s="50"/>
      <c r="IQ77" s="50"/>
      <c r="IR77" s="50"/>
      <c r="IS77" s="50"/>
      <c r="IT77" s="50"/>
      <c r="IU77" s="50"/>
      <c r="IV77" s="50"/>
    </row>
    <row r="78" spans="10:256" ht="15.75">
      <c r="J78" s="122"/>
      <c r="L78" s="122"/>
      <c r="M78" s="122"/>
      <c r="N78" s="51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  <c r="FK78" s="50"/>
      <c r="FL78" s="50"/>
      <c r="FM78" s="50"/>
      <c r="FN78" s="50"/>
      <c r="FO78" s="50"/>
      <c r="FP78" s="50"/>
      <c r="FQ78" s="50"/>
      <c r="FR78" s="50"/>
      <c r="FS78" s="50"/>
      <c r="FT78" s="50"/>
      <c r="FU78" s="50"/>
      <c r="FV78" s="50"/>
      <c r="FW78" s="50"/>
      <c r="FX78" s="50"/>
      <c r="FY78" s="50"/>
      <c r="FZ78" s="50"/>
      <c r="GA78" s="50"/>
      <c r="GB78" s="50"/>
      <c r="GC78" s="50"/>
      <c r="GD78" s="50"/>
      <c r="GE78" s="50"/>
      <c r="GF78" s="50"/>
      <c r="GG78" s="50"/>
      <c r="GH78" s="50"/>
      <c r="GI78" s="50"/>
      <c r="GJ78" s="50"/>
      <c r="GK78" s="50"/>
      <c r="GL78" s="50"/>
      <c r="GM78" s="50"/>
      <c r="GN78" s="50"/>
      <c r="GO78" s="50"/>
      <c r="GP78" s="50"/>
      <c r="GQ78" s="50"/>
      <c r="GR78" s="50"/>
      <c r="GS78" s="50"/>
      <c r="GT78" s="50"/>
      <c r="GU78" s="50"/>
      <c r="GV78" s="50"/>
      <c r="GW78" s="50"/>
      <c r="GX78" s="50"/>
      <c r="GY78" s="50"/>
      <c r="GZ78" s="50"/>
      <c r="HA78" s="50"/>
      <c r="HB78" s="50"/>
      <c r="HC78" s="50"/>
      <c r="HD78" s="50"/>
      <c r="HE78" s="50"/>
      <c r="HF78" s="50"/>
      <c r="HG78" s="50"/>
      <c r="HH78" s="50"/>
      <c r="HI78" s="50"/>
      <c r="HJ78" s="50"/>
      <c r="HK78" s="50"/>
      <c r="HL78" s="50"/>
      <c r="HM78" s="50"/>
      <c r="HN78" s="50"/>
      <c r="HO78" s="50"/>
      <c r="HP78" s="50"/>
      <c r="HQ78" s="50"/>
      <c r="HR78" s="50"/>
      <c r="HS78" s="50"/>
      <c r="HT78" s="50"/>
      <c r="HU78" s="50"/>
      <c r="HV78" s="50"/>
      <c r="HW78" s="50"/>
      <c r="HX78" s="50"/>
      <c r="HY78" s="50"/>
      <c r="HZ78" s="50"/>
      <c r="IA78" s="50"/>
      <c r="IB78" s="50"/>
      <c r="IC78" s="50"/>
      <c r="ID78" s="50"/>
      <c r="IE78" s="50"/>
      <c r="IF78" s="50"/>
      <c r="IG78" s="50"/>
      <c r="IH78" s="50"/>
      <c r="II78" s="50"/>
      <c r="IJ78" s="50"/>
      <c r="IK78" s="50"/>
      <c r="IL78" s="50"/>
      <c r="IM78" s="50"/>
      <c r="IN78" s="50"/>
      <c r="IO78" s="50"/>
      <c r="IP78" s="50"/>
      <c r="IQ78" s="50"/>
      <c r="IR78" s="50"/>
      <c r="IS78" s="50"/>
      <c r="IT78" s="50"/>
      <c r="IU78" s="50"/>
      <c r="IV78" s="50"/>
    </row>
    <row r="79" spans="10:256" ht="15.75">
      <c r="J79" s="122"/>
      <c r="L79" s="122"/>
      <c r="M79" s="122"/>
      <c r="N79" s="51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0"/>
      <c r="FI79" s="50"/>
      <c r="FJ79" s="50"/>
      <c r="FK79" s="50"/>
      <c r="FL79" s="50"/>
      <c r="FM79" s="50"/>
      <c r="FN79" s="50"/>
      <c r="FO79" s="50"/>
      <c r="FP79" s="50"/>
      <c r="FQ79" s="50"/>
      <c r="FR79" s="50"/>
      <c r="FS79" s="50"/>
      <c r="FT79" s="50"/>
      <c r="FU79" s="50"/>
      <c r="FV79" s="50"/>
      <c r="FW79" s="50"/>
      <c r="FX79" s="50"/>
      <c r="FY79" s="50"/>
      <c r="FZ79" s="50"/>
      <c r="GA79" s="50"/>
      <c r="GB79" s="50"/>
      <c r="GC79" s="50"/>
      <c r="GD79" s="50"/>
      <c r="GE79" s="50"/>
      <c r="GF79" s="50"/>
      <c r="GG79" s="50"/>
      <c r="GH79" s="50"/>
      <c r="GI79" s="50"/>
      <c r="GJ79" s="50"/>
      <c r="GK79" s="50"/>
      <c r="GL79" s="50"/>
      <c r="GM79" s="50"/>
      <c r="GN79" s="50"/>
      <c r="GO79" s="50"/>
      <c r="GP79" s="50"/>
      <c r="GQ79" s="50"/>
      <c r="GR79" s="50"/>
      <c r="GS79" s="50"/>
      <c r="GT79" s="50"/>
      <c r="GU79" s="50"/>
      <c r="GV79" s="50"/>
      <c r="GW79" s="50"/>
      <c r="GX79" s="50"/>
      <c r="GY79" s="50"/>
      <c r="GZ79" s="50"/>
      <c r="HA79" s="50"/>
      <c r="HB79" s="50"/>
      <c r="HC79" s="50"/>
      <c r="HD79" s="50"/>
      <c r="HE79" s="50"/>
      <c r="HF79" s="50"/>
      <c r="HG79" s="50"/>
      <c r="HH79" s="50"/>
      <c r="HI79" s="50"/>
      <c r="HJ79" s="50"/>
      <c r="HK79" s="50"/>
      <c r="HL79" s="50"/>
      <c r="HM79" s="50"/>
      <c r="HN79" s="50"/>
      <c r="HO79" s="50"/>
      <c r="HP79" s="50"/>
      <c r="HQ79" s="50"/>
      <c r="HR79" s="50"/>
      <c r="HS79" s="50"/>
      <c r="HT79" s="50"/>
      <c r="HU79" s="50"/>
      <c r="HV79" s="50"/>
      <c r="HW79" s="50"/>
      <c r="HX79" s="50"/>
      <c r="HY79" s="50"/>
      <c r="HZ79" s="50"/>
      <c r="IA79" s="50"/>
      <c r="IB79" s="50"/>
      <c r="IC79" s="50"/>
      <c r="ID79" s="50"/>
      <c r="IE79" s="50"/>
      <c r="IF79" s="50"/>
      <c r="IG79" s="50"/>
      <c r="IH79" s="50"/>
      <c r="II79" s="50"/>
      <c r="IJ79" s="50"/>
      <c r="IK79" s="50"/>
      <c r="IL79" s="50"/>
      <c r="IM79" s="50"/>
      <c r="IN79" s="50"/>
      <c r="IO79" s="50"/>
      <c r="IP79" s="50"/>
      <c r="IQ79" s="50"/>
      <c r="IR79" s="50"/>
      <c r="IS79" s="50"/>
      <c r="IT79" s="50"/>
      <c r="IU79" s="50"/>
      <c r="IV79" s="50"/>
    </row>
    <row r="80" spans="10:256" ht="15.75">
      <c r="J80" s="122"/>
      <c r="L80" s="122"/>
      <c r="M80" s="122"/>
      <c r="N80" s="51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  <c r="FK80" s="50"/>
      <c r="FL80" s="50"/>
      <c r="FM80" s="50"/>
      <c r="FN80" s="50"/>
      <c r="FO80" s="50"/>
      <c r="FP80" s="50"/>
      <c r="FQ80" s="50"/>
      <c r="FR80" s="50"/>
      <c r="FS80" s="50"/>
      <c r="FT80" s="50"/>
      <c r="FU80" s="50"/>
      <c r="FV80" s="50"/>
      <c r="FW80" s="50"/>
      <c r="FX80" s="50"/>
      <c r="FY80" s="50"/>
      <c r="FZ80" s="50"/>
      <c r="GA80" s="50"/>
      <c r="GB80" s="50"/>
      <c r="GC80" s="50"/>
      <c r="GD80" s="50"/>
      <c r="GE80" s="50"/>
      <c r="GF80" s="50"/>
      <c r="GG80" s="50"/>
      <c r="GH80" s="50"/>
      <c r="GI80" s="50"/>
      <c r="GJ80" s="50"/>
      <c r="GK80" s="50"/>
      <c r="GL80" s="50"/>
      <c r="GM80" s="50"/>
      <c r="GN80" s="50"/>
      <c r="GO80" s="50"/>
      <c r="GP80" s="50"/>
      <c r="GQ80" s="50"/>
      <c r="GR80" s="50"/>
      <c r="GS80" s="50"/>
      <c r="GT80" s="50"/>
      <c r="GU80" s="50"/>
      <c r="GV80" s="50"/>
      <c r="GW80" s="50"/>
      <c r="GX80" s="50"/>
      <c r="GY80" s="50"/>
      <c r="GZ80" s="50"/>
      <c r="HA80" s="50"/>
      <c r="HB80" s="50"/>
      <c r="HC80" s="50"/>
      <c r="HD80" s="50"/>
      <c r="HE80" s="50"/>
      <c r="HF80" s="50"/>
      <c r="HG80" s="50"/>
      <c r="HH80" s="50"/>
      <c r="HI80" s="50"/>
      <c r="HJ80" s="50"/>
      <c r="HK80" s="50"/>
      <c r="HL80" s="50"/>
      <c r="HM80" s="50"/>
      <c r="HN80" s="50"/>
      <c r="HO80" s="50"/>
      <c r="HP80" s="50"/>
      <c r="HQ80" s="50"/>
      <c r="HR80" s="50"/>
      <c r="HS80" s="50"/>
      <c r="HT80" s="50"/>
      <c r="HU80" s="50"/>
      <c r="HV80" s="50"/>
      <c r="HW80" s="50"/>
      <c r="HX80" s="50"/>
      <c r="HY80" s="50"/>
      <c r="HZ80" s="50"/>
      <c r="IA80" s="50"/>
      <c r="IB80" s="50"/>
      <c r="IC80" s="50"/>
      <c r="ID80" s="50"/>
      <c r="IE80" s="50"/>
      <c r="IF80" s="50"/>
      <c r="IG80" s="50"/>
      <c r="IH80" s="50"/>
      <c r="II80" s="50"/>
      <c r="IJ80" s="50"/>
      <c r="IK80" s="50"/>
      <c r="IL80" s="50"/>
      <c r="IM80" s="50"/>
      <c r="IN80" s="50"/>
      <c r="IO80" s="50"/>
      <c r="IP80" s="50"/>
      <c r="IQ80" s="50"/>
      <c r="IR80" s="50"/>
      <c r="IS80" s="50"/>
      <c r="IT80" s="50"/>
      <c r="IU80" s="50"/>
      <c r="IV80" s="50"/>
    </row>
    <row r="81" spans="1:256" ht="15.75">
      <c r="J81" s="122"/>
      <c r="L81" s="122"/>
      <c r="M81" s="122"/>
      <c r="N81" s="51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  <c r="FK81" s="50"/>
      <c r="FL81" s="50"/>
      <c r="FM81" s="50"/>
      <c r="FN81" s="50"/>
      <c r="FO81" s="50"/>
      <c r="FP81" s="50"/>
      <c r="FQ81" s="50"/>
      <c r="FR81" s="50"/>
      <c r="FS81" s="50"/>
      <c r="FT81" s="50"/>
      <c r="FU81" s="50"/>
      <c r="FV81" s="50"/>
      <c r="FW81" s="50"/>
      <c r="FX81" s="50"/>
      <c r="FY81" s="50"/>
      <c r="FZ81" s="50"/>
      <c r="GA81" s="50"/>
      <c r="GB81" s="50"/>
      <c r="GC81" s="50"/>
      <c r="GD81" s="50"/>
      <c r="GE81" s="50"/>
      <c r="GF81" s="50"/>
      <c r="GG81" s="50"/>
      <c r="GH81" s="50"/>
      <c r="GI81" s="50"/>
      <c r="GJ81" s="50"/>
      <c r="GK81" s="50"/>
      <c r="GL81" s="50"/>
      <c r="GM81" s="50"/>
      <c r="GN81" s="50"/>
      <c r="GO81" s="50"/>
      <c r="GP81" s="50"/>
      <c r="GQ81" s="50"/>
      <c r="GR81" s="50"/>
      <c r="GS81" s="50"/>
      <c r="GT81" s="50"/>
      <c r="GU81" s="50"/>
      <c r="GV81" s="50"/>
      <c r="GW81" s="50"/>
      <c r="GX81" s="50"/>
      <c r="GY81" s="50"/>
      <c r="GZ81" s="50"/>
      <c r="HA81" s="50"/>
      <c r="HB81" s="50"/>
      <c r="HC81" s="50"/>
      <c r="HD81" s="50"/>
      <c r="HE81" s="50"/>
      <c r="HF81" s="50"/>
      <c r="HG81" s="50"/>
      <c r="HH81" s="50"/>
      <c r="HI81" s="50"/>
      <c r="HJ81" s="50"/>
      <c r="HK81" s="50"/>
      <c r="HL81" s="50"/>
      <c r="HM81" s="50"/>
      <c r="HN81" s="50"/>
      <c r="HO81" s="50"/>
      <c r="HP81" s="50"/>
      <c r="HQ81" s="50"/>
      <c r="HR81" s="50"/>
      <c r="HS81" s="50"/>
      <c r="HT81" s="50"/>
      <c r="HU81" s="50"/>
      <c r="HV81" s="50"/>
      <c r="HW81" s="50"/>
      <c r="HX81" s="50"/>
      <c r="HY81" s="50"/>
      <c r="HZ81" s="50"/>
      <c r="IA81" s="50"/>
      <c r="IB81" s="50"/>
      <c r="IC81" s="50"/>
      <c r="ID81" s="50"/>
      <c r="IE81" s="50"/>
      <c r="IF81" s="50"/>
      <c r="IG81" s="50"/>
      <c r="IH81" s="50"/>
      <c r="II81" s="50"/>
      <c r="IJ81" s="50"/>
      <c r="IK81" s="50"/>
      <c r="IL81" s="50"/>
      <c r="IM81" s="50"/>
      <c r="IN81" s="50"/>
      <c r="IO81" s="50"/>
      <c r="IP81" s="50"/>
      <c r="IQ81" s="50"/>
      <c r="IR81" s="50"/>
      <c r="IS81" s="50"/>
      <c r="IT81" s="50"/>
      <c r="IU81" s="50"/>
      <c r="IV81" s="50"/>
    </row>
    <row r="82" spans="1:256" ht="15.75">
      <c r="J82" s="122"/>
      <c r="L82" s="122"/>
      <c r="M82" s="122"/>
      <c r="N82" s="51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0"/>
      <c r="FF82" s="50"/>
      <c r="FG82" s="50"/>
      <c r="FH82" s="50"/>
      <c r="FI82" s="50"/>
      <c r="FJ82" s="50"/>
      <c r="FK82" s="50"/>
      <c r="FL82" s="50"/>
      <c r="FM82" s="50"/>
      <c r="FN82" s="50"/>
      <c r="FO82" s="50"/>
      <c r="FP82" s="50"/>
      <c r="FQ82" s="50"/>
      <c r="FR82" s="50"/>
      <c r="FS82" s="50"/>
      <c r="FT82" s="50"/>
      <c r="FU82" s="50"/>
      <c r="FV82" s="50"/>
      <c r="FW82" s="50"/>
      <c r="FX82" s="50"/>
      <c r="FY82" s="50"/>
      <c r="FZ82" s="50"/>
      <c r="GA82" s="50"/>
      <c r="GB82" s="50"/>
      <c r="GC82" s="50"/>
      <c r="GD82" s="50"/>
      <c r="GE82" s="50"/>
      <c r="GF82" s="50"/>
      <c r="GG82" s="50"/>
      <c r="GH82" s="50"/>
      <c r="GI82" s="50"/>
      <c r="GJ82" s="50"/>
      <c r="GK82" s="50"/>
      <c r="GL82" s="50"/>
      <c r="GM82" s="50"/>
      <c r="GN82" s="50"/>
      <c r="GO82" s="50"/>
      <c r="GP82" s="50"/>
      <c r="GQ82" s="50"/>
      <c r="GR82" s="50"/>
      <c r="GS82" s="50"/>
      <c r="GT82" s="50"/>
      <c r="GU82" s="50"/>
      <c r="GV82" s="50"/>
      <c r="GW82" s="50"/>
      <c r="GX82" s="50"/>
      <c r="GY82" s="50"/>
      <c r="GZ82" s="50"/>
      <c r="HA82" s="50"/>
      <c r="HB82" s="50"/>
      <c r="HC82" s="50"/>
      <c r="HD82" s="50"/>
      <c r="HE82" s="50"/>
      <c r="HF82" s="50"/>
      <c r="HG82" s="50"/>
      <c r="HH82" s="50"/>
      <c r="HI82" s="50"/>
      <c r="HJ82" s="50"/>
      <c r="HK82" s="50"/>
      <c r="HL82" s="50"/>
      <c r="HM82" s="50"/>
      <c r="HN82" s="50"/>
      <c r="HO82" s="50"/>
      <c r="HP82" s="50"/>
      <c r="HQ82" s="50"/>
      <c r="HR82" s="50"/>
      <c r="HS82" s="50"/>
      <c r="HT82" s="50"/>
      <c r="HU82" s="50"/>
      <c r="HV82" s="50"/>
      <c r="HW82" s="50"/>
      <c r="HX82" s="50"/>
      <c r="HY82" s="50"/>
      <c r="HZ82" s="50"/>
      <c r="IA82" s="50"/>
      <c r="IB82" s="50"/>
      <c r="IC82" s="50"/>
      <c r="ID82" s="50"/>
      <c r="IE82" s="50"/>
      <c r="IF82" s="50"/>
      <c r="IG82" s="50"/>
      <c r="IH82" s="50"/>
      <c r="II82" s="50"/>
      <c r="IJ82" s="50"/>
      <c r="IK82" s="50"/>
      <c r="IL82" s="50"/>
      <c r="IM82" s="50"/>
      <c r="IN82" s="50"/>
      <c r="IO82" s="50"/>
      <c r="IP82" s="50"/>
      <c r="IQ82" s="50"/>
      <c r="IR82" s="50"/>
      <c r="IS82" s="50"/>
      <c r="IT82" s="50"/>
      <c r="IU82" s="50"/>
      <c r="IV82" s="50"/>
    </row>
    <row r="83" spans="1:256" ht="15.75">
      <c r="J83" s="122"/>
      <c r="L83" s="122"/>
      <c r="M83" s="122"/>
      <c r="N83" s="51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  <c r="EK83" s="50"/>
      <c r="EL83" s="50"/>
      <c r="EM83" s="50"/>
      <c r="EN83" s="50"/>
      <c r="EO83" s="50"/>
      <c r="EP83" s="50"/>
      <c r="EQ83" s="50"/>
      <c r="ER83" s="50"/>
      <c r="ES83" s="50"/>
      <c r="ET83" s="50"/>
      <c r="EU83" s="50"/>
      <c r="EV83" s="50"/>
      <c r="EW83" s="50"/>
      <c r="EX83" s="50"/>
      <c r="EY83" s="50"/>
      <c r="EZ83" s="50"/>
      <c r="FA83" s="50"/>
      <c r="FB83" s="50"/>
      <c r="FC83" s="50"/>
      <c r="FD83" s="50"/>
      <c r="FE83" s="50"/>
      <c r="FF83" s="50"/>
      <c r="FG83" s="50"/>
      <c r="FH83" s="50"/>
      <c r="FI83" s="50"/>
      <c r="FJ83" s="50"/>
      <c r="FK83" s="50"/>
      <c r="FL83" s="50"/>
      <c r="FM83" s="50"/>
      <c r="FN83" s="50"/>
      <c r="FO83" s="50"/>
      <c r="FP83" s="50"/>
      <c r="FQ83" s="50"/>
      <c r="FR83" s="50"/>
      <c r="FS83" s="50"/>
      <c r="FT83" s="50"/>
      <c r="FU83" s="50"/>
      <c r="FV83" s="50"/>
      <c r="FW83" s="50"/>
      <c r="FX83" s="50"/>
      <c r="FY83" s="50"/>
      <c r="FZ83" s="50"/>
      <c r="GA83" s="50"/>
      <c r="GB83" s="50"/>
      <c r="GC83" s="50"/>
      <c r="GD83" s="50"/>
      <c r="GE83" s="50"/>
      <c r="GF83" s="50"/>
      <c r="GG83" s="50"/>
      <c r="GH83" s="50"/>
      <c r="GI83" s="50"/>
      <c r="GJ83" s="50"/>
      <c r="GK83" s="50"/>
      <c r="GL83" s="50"/>
      <c r="GM83" s="50"/>
      <c r="GN83" s="50"/>
      <c r="GO83" s="50"/>
      <c r="GP83" s="50"/>
      <c r="GQ83" s="50"/>
      <c r="GR83" s="50"/>
      <c r="GS83" s="50"/>
      <c r="GT83" s="50"/>
      <c r="GU83" s="50"/>
      <c r="GV83" s="50"/>
      <c r="GW83" s="50"/>
      <c r="GX83" s="50"/>
      <c r="GY83" s="50"/>
      <c r="GZ83" s="50"/>
      <c r="HA83" s="50"/>
      <c r="HB83" s="50"/>
      <c r="HC83" s="50"/>
      <c r="HD83" s="50"/>
      <c r="HE83" s="50"/>
      <c r="HF83" s="50"/>
      <c r="HG83" s="50"/>
      <c r="HH83" s="50"/>
      <c r="HI83" s="50"/>
      <c r="HJ83" s="50"/>
      <c r="HK83" s="50"/>
      <c r="HL83" s="50"/>
      <c r="HM83" s="50"/>
      <c r="HN83" s="50"/>
      <c r="HO83" s="50"/>
      <c r="HP83" s="50"/>
      <c r="HQ83" s="50"/>
      <c r="HR83" s="50"/>
      <c r="HS83" s="50"/>
      <c r="HT83" s="50"/>
      <c r="HU83" s="50"/>
      <c r="HV83" s="50"/>
      <c r="HW83" s="50"/>
      <c r="HX83" s="50"/>
      <c r="HY83" s="50"/>
      <c r="HZ83" s="50"/>
      <c r="IA83" s="50"/>
      <c r="IB83" s="50"/>
      <c r="IC83" s="50"/>
      <c r="ID83" s="50"/>
      <c r="IE83" s="50"/>
      <c r="IF83" s="50"/>
      <c r="IG83" s="50"/>
      <c r="IH83" s="50"/>
      <c r="II83" s="50"/>
      <c r="IJ83" s="50"/>
      <c r="IK83" s="50"/>
      <c r="IL83" s="50"/>
      <c r="IM83" s="50"/>
      <c r="IN83" s="50"/>
      <c r="IO83" s="50"/>
      <c r="IP83" s="50"/>
      <c r="IQ83" s="50"/>
      <c r="IR83" s="50"/>
      <c r="IS83" s="50"/>
      <c r="IT83" s="50"/>
      <c r="IU83" s="50"/>
      <c r="IV83" s="50"/>
    </row>
    <row r="84" spans="1:256" ht="15.75">
      <c r="J84" s="122"/>
      <c r="L84" s="122"/>
      <c r="M84" s="122"/>
      <c r="N84" s="51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  <c r="DT84" s="50"/>
      <c r="DU84" s="50"/>
      <c r="DV84" s="50"/>
      <c r="DW84" s="50"/>
      <c r="DX84" s="50"/>
      <c r="DY84" s="50"/>
      <c r="DZ84" s="50"/>
      <c r="EA84" s="50"/>
      <c r="EB84" s="50"/>
      <c r="EC84" s="50"/>
      <c r="ED84" s="50"/>
      <c r="EE84" s="50"/>
      <c r="EF84" s="50"/>
      <c r="EG84" s="50"/>
      <c r="EH84" s="50"/>
      <c r="EI84" s="50"/>
      <c r="EJ84" s="50"/>
      <c r="EK84" s="50"/>
      <c r="EL84" s="50"/>
      <c r="EM84" s="50"/>
      <c r="EN84" s="50"/>
      <c r="EO84" s="50"/>
      <c r="EP84" s="50"/>
      <c r="EQ84" s="50"/>
      <c r="ER84" s="50"/>
      <c r="ES84" s="50"/>
      <c r="ET84" s="50"/>
      <c r="EU84" s="50"/>
      <c r="EV84" s="50"/>
      <c r="EW84" s="50"/>
      <c r="EX84" s="50"/>
      <c r="EY84" s="50"/>
      <c r="EZ84" s="50"/>
      <c r="FA84" s="50"/>
      <c r="FB84" s="50"/>
      <c r="FC84" s="50"/>
      <c r="FD84" s="50"/>
      <c r="FE84" s="50"/>
      <c r="FF84" s="50"/>
      <c r="FG84" s="50"/>
      <c r="FH84" s="50"/>
      <c r="FI84" s="50"/>
      <c r="FJ84" s="50"/>
      <c r="FK84" s="50"/>
      <c r="FL84" s="50"/>
      <c r="FM84" s="50"/>
      <c r="FN84" s="50"/>
      <c r="FO84" s="50"/>
      <c r="FP84" s="50"/>
      <c r="FQ84" s="50"/>
      <c r="FR84" s="50"/>
      <c r="FS84" s="50"/>
      <c r="FT84" s="50"/>
      <c r="FU84" s="50"/>
      <c r="FV84" s="50"/>
      <c r="FW84" s="50"/>
      <c r="FX84" s="50"/>
      <c r="FY84" s="50"/>
      <c r="FZ84" s="50"/>
      <c r="GA84" s="50"/>
      <c r="GB84" s="50"/>
      <c r="GC84" s="50"/>
      <c r="GD84" s="50"/>
      <c r="GE84" s="50"/>
      <c r="GF84" s="50"/>
      <c r="GG84" s="50"/>
      <c r="GH84" s="50"/>
      <c r="GI84" s="50"/>
      <c r="GJ84" s="50"/>
      <c r="GK84" s="50"/>
      <c r="GL84" s="50"/>
      <c r="GM84" s="50"/>
      <c r="GN84" s="50"/>
      <c r="GO84" s="50"/>
      <c r="GP84" s="50"/>
      <c r="GQ84" s="50"/>
      <c r="GR84" s="50"/>
      <c r="GS84" s="50"/>
      <c r="GT84" s="50"/>
      <c r="GU84" s="50"/>
      <c r="GV84" s="50"/>
      <c r="GW84" s="50"/>
      <c r="GX84" s="50"/>
      <c r="GY84" s="50"/>
      <c r="GZ84" s="50"/>
      <c r="HA84" s="50"/>
      <c r="HB84" s="50"/>
      <c r="HC84" s="50"/>
      <c r="HD84" s="50"/>
      <c r="HE84" s="50"/>
      <c r="HF84" s="50"/>
      <c r="HG84" s="50"/>
      <c r="HH84" s="50"/>
      <c r="HI84" s="50"/>
      <c r="HJ84" s="50"/>
      <c r="HK84" s="50"/>
      <c r="HL84" s="50"/>
      <c r="HM84" s="50"/>
      <c r="HN84" s="50"/>
      <c r="HO84" s="50"/>
      <c r="HP84" s="50"/>
      <c r="HQ84" s="50"/>
      <c r="HR84" s="50"/>
      <c r="HS84" s="50"/>
      <c r="HT84" s="50"/>
      <c r="HU84" s="50"/>
      <c r="HV84" s="50"/>
      <c r="HW84" s="50"/>
      <c r="HX84" s="50"/>
      <c r="HY84" s="50"/>
      <c r="HZ84" s="50"/>
      <c r="IA84" s="50"/>
      <c r="IB84" s="50"/>
      <c r="IC84" s="50"/>
      <c r="ID84" s="50"/>
      <c r="IE84" s="50"/>
      <c r="IF84" s="50"/>
      <c r="IG84" s="50"/>
      <c r="IH84" s="50"/>
      <c r="II84" s="50"/>
      <c r="IJ84" s="50"/>
      <c r="IK84" s="50"/>
      <c r="IL84" s="50"/>
      <c r="IM84" s="50"/>
      <c r="IN84" s="50"/>
      <c r="IO84" s="50"/>
      <c r="IP84" s="50"/>
      <c r="IQ84" s="50"/>
      <c r="IR84" s="50"/>
      <c r="IS84" s="50"/>
      <c r="IT84" s="50"/>
      <c r="IU84" s="50"/>
      <c r="IV84" s="50"/>
    </row>
    <row r="85" spans="1:256" ht="15.75">
      <c r="J85" s="122"/>
      <c r="L85" s="122"/>
      <c r="M85" s="122"/>
      <c r="N85" s="51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50"/>
      <c r="EN85" s="50"/>
      <c r="EO85" s="50"/>
      <c r="EP85" s="50"/>
      <c r="EQ85" s="50"/>
      <c r="ER85" s="50"/>
      <c r="ES85" s="50"/>
      <c r="ET85" s="50"/>
      <c r="EU85" s="50"/>
      <c r="EV85" s="50"/>
      <c r="EW85" s="50"/>
      <c r="EX85" s="50"/>
      <c r="EY85" s="50"/>
      <c r="EZ85" s="50"/>
      <c r="FA85" s="50"/>
      <c r="FB85" s="50"/>
      <c r="FC85" s="50"/>
      <c r="FD85" s="50"/>
      <c r="FE85" s="50"/>
      <c r="FF85" s="50"/>
      <c r="FG85" s="50"/>
      <c r="FH85" s="50"/>
      <c r="FI85" s="50"/>
      <c r="FJ85" s="50"/>
      <c r="FK85" s="50"/>
      <c r="FL85" s="50"/>
      <c r="FM85" s="50"/>
      <c r="FN85" s="50"/>
      <c r="FO85" s="50"/>
      <c r="FP85" s="50"/>
      <c r="FQ85" s="50"/>
      <c r="FR85" s="50"/>
      <c r="FS85" s="50"/>
      <c r="FT85" s="50"/>
      <c r="FU85" s="50"/>
      <c r="FV85" s="50"/>
      <c r="FW85" s="50"/>
      <c r="FX85" s="50"/>
      <c r="FY85" s="50"/>
      <c r="FZ85" s="50"/>
      <c r="GA85" s="50"/>
      <c r="GB85" s="50"/>
      <c r="GC85" s="50"/>
      <c r="GD85" s="50"/>
      <c r="GE85" s="50"/>
      <c r="GF85" s="50"/>
      <c r="GG85" s="50"/>
      <c r="GH85" s="50"/>
      <c r="GI85" s="50"/>
      <c r="GJ85" s="50"/>
      <c r="GK85" s="50"/>
      <c r="GL85" s="50"/>
      <c r="GM85" s="50"/>
      <c r="GN85" s="50"/>
      <c r="GO85" s="50"/>
      <c r="GP85" s="50"/>
      <c r="GQ85" s="50"/>
      <c r="GR85" s="50"/>
      <c r="GS85" s="50"/>
      <c r="GT85" s="50"/>
      <c r="GU85" s="50"/>
      <c r="GV85" s="50"/>
      <c r="GW85" s="50"/>
      <c r="GX85" s="50"/>
      <c r="GY85" s="50"/>
      <c r="GZ85" s="50"/>
      <c r="HA85" s="50"/>
      <c r="HB85" s="50"/>
      <c r="HC85" s="50"/>
      <c r="HD85" s="50"/>
      <c r="HE85" s="50"/>
      <c r="HF85" s="50"/>
      <c r="HG85" s="50"/>
      <c r="HH85" s="50"/>
      <c r="HI85" s="50"/>
      <c r="HJ85" s="50"/>
      <c r="HK85" s="50"/>
      <c r="HL85" s="50"/>
      <c r="HM85" s="50"/>
      <c r="HN85" s="50"/>
      <c r="HO85" s="50"/>
      <c r="HP85" s="50"/>
      <c r="HQ85" s="50"/>
      <c r="HR85" s="50"/>
      <c r="HS85" s="50"/>
      <c r="HT85" s="50"/>
      <c r="HU85" s="50"/>
      <c r="HV85" s="50"/>
      <c r="HW85" s="50"/>
      <c r="HX85" s="50"/>
      <c r="HY85" s="50"/>
      <c r="HZ85" s="50"/>
      <c r="IA85" s="50"/>
      <c r="IB85" s="50"/>
      <c r="IC85" s="50"/>
      <c r="ID85" s="50"/>
      <c r="IE85" s="50"/>
      <c r="IF85" s="50"/>
      <c r="IG85" s="50"/>
      <c r="IH85" s="50"/>
      <c r="II85" s="50"/>
      <c r="IJ85" s="50"/>
      <c r="IK85" s="50"/>
      <c r="IL85" s="50"/>
      <c r="IM85" s="50"/>
      <c r="IN85" s="50"/>
      <c r="IO85" s="50"/>
      <c r="IP85" s="50"/>
      <c r="IQ85" s="50"/>
      <c r="IR85" s="50"/>
      <c r="IS85" s="50"/>
      <c r="IT85" s="50"/>
      <c r="IU85" s="50"/>
      <c r="IV85" s="50"/>
    </row>
    <row r="86" spans="1:256" ht="15.75">
      <c r="J86" s="122"/>
      <c r="L86" s="122"/>
      <c r="M86" s="122"/>
      <c r="N86" s="51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  <c r="FF86" s="50"/>
      <c r="FG86" s="50"/>
      <c r="FH86" s="50"/>
      <c r="FI86" s="50"/>
      <c r="FJ86" s="50"/>
      <c r="FK86" s="50"/>
      <c r="FL86" s="50"/>
      <c r="FM86" s="50"/>
      <c r="FN86" s="50"/>
      <c r="FO86" s="50"/>
      <c r="FP86" s="50"/>
      <c r="FQ86" s="50"/>
      <c r="FR86" s="50"/>
      <c r="FS86" s="50"/>
      <c r="FT86" s="50"/>
      <c r="FU86" s="50"/>
      <c r="FV86" s="50"/>
      <c r="FW86" s="50"/>
      <c r="FX86" s="50"/>
      <c r="FY86" s="50"/>
      <c r="FZ86" s="50"/>
      <c r="GA86" s="50"/>
      <c r="GB86" s="50"/>
      <c r="GC86" s="50"/>
      <c r="GD86" s="50"/>
      <c r="GE86" s="50"/>
      <c r="GF86" s="50"/>
      <c r="GG86" s="50"/>
      <c r="GH86" s="50"/>
      <c r="GI86" s="50"/>
      <c r="GJ86" s="50"/>
      <c r="GK86" s="50"/>
      <c r="GL86" s="50"/>
      <c r="GM86" s="50"/>
      <c r="GN86" s="50"/>
      <c r="GO86" s="50"/>
      <c r="GP86" s="50"/>
      <c r="GQ86" s="50"/>
      <c r="GR86" s="50"/>
      <c r="GS86" s="50"/>
      <c r="GT86" s="50"/>
      <c r="GU86" s="50"/>
      <c r="GV86" s="50"/>
      <c r="GW86" s="50"/>
      <c r="GX86" s="50"/>
      <c r="GY86" s="50"/>
      <c r="GZ86" s="50"/>
      <c r="HA86" s="50"/>
      <c r="HB86" s="50"/>
      <c r="HC86" s="50"/>
      <c r="HD86" s="50"/>
      <c r="HE86" s="50"/>
      <c r="HF86" s="50"/>
      <c r="HG86" s="50"/>
      <c r="HH86" s="50"/>
      <c r="HI86" s="50"/>
      <c r="HJ86" s="50"/>
      <c r="HK86" s="50"/>
      <c r="HL86" s="50"/>
      <c r="HM86" s="50"/>
      <c r="HN86" s="50"/>
      <c r="HO86" s="50"/>
      <c r="HP86" s="50"/>
      <c r="HQ86" s="50"/>
      <c r="HR86" s="50"/>
      <c r="HS86" s="50"/>
      <c r="HT86" s="50"/>
      <c r="HU86" s="50"/>
      <c r="HV86" s="50"/>
      <c r="HW86" s="50"/>
      <c r="HX86" s="50"/>
      <c r="HY86" s="50"/>
      <c r="HZ86" s="50"/>
      <c r="IA86" s="50"/>
      <c r="IB86" s="50"/>
      <c r="IC86" s="50"/>
      <c r="ID86" s="50"/>
      <c r="IE86" s="50"/>
      <c r="IF86" s="50"/>
      <c r="IG86" s="50"/>
      <c r="IH86" s="50"/>
      <c r="II86" s="50"/>
      <c r="IJ86" s="50"/>
      <c r="IK86" s="50"/>
      <c r="IL86" s="50"/>
      <c r="IM86" s="50"/>
      <c r="IN86" s="50"/>
      <c r="IO86" s="50"/>
      <c r="IP86" s="50"/>
      <c r="IQ86" s="50"/>
      <c r="IR86" s="50"/>
      <c r="IS86" s="50"/>
      <c r="IT86" s="50"/>
      <c r="IU86" s="50"/>
      <c r="IV86" s="50"/>
    </row>
    <row r="87" spans="1:256" ht="15.75">
      <c r="J87" s="122"/>
      <c r="L87" s="122"/>
      <c r="M87" s="122"/>
      <c r="N87" s="51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50"/>
      <c r="ES87" s="50"/>
      <c r="ET87" s="50"/>
      <c r="EU87" s="50"/>
      <c r="EV87" s="50"/>
      <c r="EW87" s="50"/>
      <c r="EX87" s="50"/>
      <c r="EY87" s="50"/>
      <c r="EZ87" s="50"/>
      <c r="FA87" s="50"/>
      <c r="FB87" s="50"/>
      <c r="FC87" s="50"/>
      <c r="FD87" s="50"/>
      <c r="FE87" s="50"/>
      <c r="FF87" s="50"/>
      <c r="FG87" s="50"/>
      <c r="FH87" s="50"/>
      <c r="FI87" s="50"/>
      <c r="FJ87" s="50"/>
      <c r="FK87" s="50"/>
      <c r="FL87" s="50"/>
      <c r="FM87" s="50"/>
      <c r="FN87" s="50"/>
      <c r="FO87" s="50"/>
      <c r="FP87" s="50"/>
      <c r="FQ87" s="50"/>
      <c r="FR87" s="50"/>
      <c r="FS87" s="50"/>
      <c r="FT87" s="50"/>
      <c r="FU87" s="50"/>
      <c r="FV87" s="50"/>
      <c r="FW87" s="50"/>
      <c r="FX87" s="50"/>
      <c r="FY87" s="50"/>
      <c r="FZ87" s="50"/>
      <c r="GA87" s="50"/>
      <c r="GB87" s="50"/>
      <c r="GC87" s="50"/>
      <c r="GD87" s="50"/>
      <c r="GE87" s="50"/>
      <c r="GF87" s="50"/>
      <c r="GG87" s="50"/>
      <c r="GH87" s="50"/>
      <c r="GI87" s="50"/>
      <c r="GJ87" s="50"/>
      <c r="GK87" s="50"/>
      <c r="GL87" s="50"/>
      <c r="GM87" s="50"/>
      <c r="GN87" s="50"/>
      <c r="GO87" s="50"/>
      <c r="GP87" s="50"/>
      <c r="GQ87" s="50"/>
      <c r="GR87" s="50"/>
      <c r="GS87" s="50"/>
      <c r="GT87" s="50"/>
      <c r="GU87" s="50"/>
      <c r="GV87" s="50"/>
      <c r="GW87" s="50"/>
      <c r="GX87" s="50"/>
      <c r="GY87" s="50"/>
      <c r="GZ87" s="50"/>
      <c r="HA87" s="50"/>
      <c r="HB87" s="50"/>
      <c r="HC87" s="50"/>
      <c r="HD87" s="50"/>
      <c r="HE87" s="50"/>
      <c r="HF87" s="50"/>
      <c r="HG87" s="50"/>
      <c r="HH87" s="50"/>
      <c r="HI87" s="50"/>
      <c r="HJ87" s="50"/>
      <c r="HK87" s="50"/>
      <c r="HL87" s="50"/>
      <c r="HM87" s="50"/>
      <c r="HN87" s="50"/>
      <c r="HO87" s="50"/>
      <c r="HP87" s="50"/>
      <c r="HQ87" s="50"/>
      <c r="HR87" s="50"/>
      <c r="HS87" s="50"/>
      <c r="HT87" s="50"/>
      <c r="HU87" s="50"/>
      <c r="HV87" s="50"/>
      <c r="HW87" s="50"/>
      <c r="HX87" s="50"/>
      <c r="HY87" s="50"/>
      <c r="HZ87" s="50"/>
      <c r="IA87" s="50"/>
      <c r="IB87" s="50"/>
      <c r="IC87" s="50"/>
      <c r="ID87" s="50"/>
      <c r="IE87" s="50"/>
      <c r="IF87" s="50"/>
      <c r="IG87" s="50"/>
      <c r="IH87" s="50"/>
      <c r="II87" s="50"/>
      <c r="IJ87" s="50"/>
      <c r="IK87" s="50"/>
      <c r="IL87" s="50"/>
      <c r="IM87" s="50"/>
      <c r="IN87" s="50"/>
      <c r="IO87" s="50"/>
      <c r="IP87" s="50"/>
      <c r="IQ87" s="50"/>
      <c r="IR87" s="50"/>
      <c r="IS87" s="50"/>
      <c r="IT87" s="50"/>
      <c r="IU87" s="50"/>
      <c r="IV87" s="50"/>
    </row>
    <row r="88" spans="1:256" ht="15.75">
      <c r="J88" s="122"/>
      <c r="L88" s="122"/>
      <c r="M88" s="122"/>
      <c r="N88" s="51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  <c r="DR88" s="50"/>
      <c r="DS88" s="50"/>
      <c r="DT88" s="50"/>
      <c r="DU88" s="50"/>
      <c r="DV88" s="50"/>
      <c r="DW88" s="50"/>
      <c r="DX88" s="50"/>
      <c r="DY88" s="50"/>
      <c r="DZ88" s="50"/>
      <c r="EA88" s="50"/>
      <c r="EB88" s="50"/>
      <c r="EC88" s="50"/>
      <c r="ED88" s="50"/>
      <c r="EE88" s="50"/>
      <c r="EF88" s="50"/>
      <c r="EG88" s="50"/>
      <c r="EH88" s="50"/>
      <c r="EI88" s="50"/>
      <c r="EJ88" s="50"/>
      <c r="EK88" s="50"/>
      <c r="EL88" s="50"/>
      <c r="EM88" s="50"/>
      <c r="EN88" s="50"/>
      <c r="EO88" s="50"/>
      <c r="EP88" s="50"/>
      <c r="EQ88" s="50"/>
      <c r="ER88" s="50"/>
      <c r="ES88" s="50"/>
      <c r="ET88" s="50"/>
      <c r="EU88" s="50"/>
      <c r="EV88" s="50"/>
      <c r="EW88" s="50"/>
      <c r="EX88" s="50"/>
      <c r="EY88" s="50"/>
      <c r="EZ88" s="50"/>
      <c r="FA88" s="50"/>
      <c r="FB88" s="50"/>
      <c r="FC88" s="50"/>
      <c r="FD88" s="50"/>
      <c r="FE88" s="50"/>
      <c r="FF88" s="50"/>
      <c r="FG88" s="50"/>
      <c r="FH88" s="50"/>
      <c r="FI88" s="50"/>
      <c r="FJ88" s="50"/>
      <c r="FK88" s="50"/>
      <c r="FL88" s="50"/>
      <c r="FM88" s="50"/>
      <c r="FN88" s="50"/>
      <c r="FO88" s="50"/>
      <c r="FP88" s="50"/>
      <c r="FQ88" s="50"/>
      <c r="FR88" s="50"/>
      <c r="FS88" s="50"/>
      <c r="FT88" s="50"/>
      <c r="FU88" s="50"/>
      <c r="FV88" s="50"/>
      <c r="FW88" s="50"/>
      <c r="FX88" s="50"/>
      <c r="FY88" s="50"/>
      <c r="FZ88" s="50"/>
      <c r="GA88" s="50"/>
      <c r="GB88" s="50"/>
      <c r="GC88" s="50"/>
      <c r="GD88" s="50"/>
      <c r="GE88" s="50"/>
      <c r="GF88" s="50"/>
      <c r="GG88" s="50"/>
      <c r="GH88" s="50"/>
      <c r="GI88" s="50"/>
      <c r="GJ88" s="50"/>
      <c r="GK88" s="50"/>
      <c r="GL88" s="50"/>
      <c r="GM88" s="50"/>
      <c r="GN88" s="50"/>
      <c r="GO88" s="50"/>
      <c r="GP88" s="50"/>
      <c r="GQ88" s="50"/>
      <c r="GR88" s="50"/>
      <c r="GS88" s="50"/>
      <c r="GT88" s="50"/>
      <c r="GU88" s="50"/>
      <c r="GV88" s="50"/>
      <c r="GW88" s="50"/>
      <c r="GX88" s="50"/>
      <c r="GY88" s="50"/>
      <c r="GZ88" s="50"/>
      <c r="HA88" s="50"/>
      <c r="HB88" s="50"/>
      <c r="HC88" s="50"/>
      <c r="HD88" s="50"/>
      <c r="HE88" s="50"/>
      <c r="HF88" s="50"/>
      <c r="HG88" s="50"/>
      <c r="HH88" s="50"/>
      <c r="HI88" s="50"/>
      <c r="HJ88" s="50"/>
      <c r="HK88" s="50"/>
      <c r="HL88" s="50"/>
      <c r="HM88" s="50"/>
      <c r="HN88" s="50"/>
      <c r="HO88" s="50"/>
      <c r="HP88" s="50"/>
      <c r="HQ88" s="50"/>
      <c r="HR88" s="50"/>
      <c r="HS88" s="50"/>
      <c r="HT88" s="50"/>
      <c r="HU88" s="50"/>
      <c r="HV88" s="50"/>
      <c r="HW88" s="50"/>
      <c r="HX88" s="50"/>
      <c r="HY88" s="50"/>
      <c r="HZ88" s="50"/>
      <c r="IA88" s="50"/>
      <c r="IB88" s="50"/>
      <c r="IC88" s="50"/>
      <c r="ID88" s="50"/>
      <c r="IE88" s="50"/>
      <c r="IF88" s="50"/>
      <c r="IG88" s="50"/>
      <c r="IH88" s="50"/>
      <c r="II88" s="50"/>
      <c r="IJ88" s="50"/>
      <c r="IK88" s="50"/>
      <c r="IL88" s="50"/>
      <c r="IM88" s="50"/>
      <c r="IN88" s="50"/>
      <c r="IO88" s="50"/>
      <c r="IP88" s="50"/>
      <c r="IQ88" s="50"/>
      <c r="IR88" s="50"/>
      <c r="IS88" s="50"/>
      <c r="IT88" s="50"/>
      <c r="IU88" s="50"/>
      <c r="IV88" s="50"/>
    </row>
    <row r="89" spans="1:256" ht="15.75">
      <c r="J89" s="122"/>
      <c r="L89" s="122"/>
      <c r="M89" s="122"/>
      <c r="N89" s="51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  <c r="DR89" s="50"/>
      <c r="DS89" s="50"/>
      <c r="DT89" s="50"/>
      <c r="DU89" s="50"/>
      <c r="DV89" s="50"/>
      <c r="DW89" s="50"/>
      <c r="DX89" s="50"/>
      <c r="DY89" s="50"/>
      <c r="DZ89" s="50"/>
      <c r="EA89" s="50"/>
      <c r="EB89" s="50"/>
      <c r="EC89" s="50"/>
      <c r="ED89" s="50"/>
      <c r="EE89" s="50"/>
      <c r="EF89" s="50"/>
      <c r="EG89" s="50"/>
      <c r="EH89" s="50"/>
      <c r="EI89" s="50"/>
      <c r="EJ89" s="50"/>
      <c r="EK89" s="50"/>
      <c r="EL89" s="50"/>
      <c r="EM89" s="50"/>
      <c r="EN89" s="50"/>
      <c r="EO89" s="50"/>
      <c r="EP89" s="50"/>
      <c r="EQ89" s="50"/>
      <c r="ER89" s="50"/>
      <c r="ES89" s="50"/>
      <c r="ET89" s="50"/>
      <c r="EU89" s="50"/>
      <c r="EV89" s="50"/>
      <c r="EW89" s="50"/>
      <c r="EX89" s="50"/>
      <c r="EY89" s="50"/>
      <c r="EZ89" s="50"/>
      <c r="FA89" s="50"/>
      <c r="FB89" s="50"/>
      <c r="FC89" s="50"/>
      <c r="FD89" s="50"/>
      <c r="FE89" s="50"/>
      <c r="FF89" s="50"/>
      <c r="FG89" s="50"/>
      <c r="FH89" s="50"/>
      <c r="FI89" s="50"/>
      <c r="FJ89" s="50"/>
      <c r="FK89" s="50"/>
      <c r="FL89" s="50"/>
      <c r="FM89" s="50"/>
      <c r="FN89" s="50"/>
      <c r="FO89" s="50"/>
      <c r="FP89" s="50"/>
      <c r="FQ89" s="50"/>
      <c r="FR89" s="50"/>
      <c r="FS89" s="50"/>
      <c r="FT89" s="50"/>
      <c r="FU89" s="50"/>
      <c r="FV89" s="50"/>
      <c r="FW89" s="50"/>
      <c r="FX89" s="50"/>
      <c r="FY89" s="50"/>
      <c r="FZ89" s="50"/>
      <c r="GA89" s="50"/>
      <c r="GB89" s="50"/>
      <c r="GC89" s="50"/>
      <c r="GD89" s="50"/>
      <c r="GE89" s="50"/>
      <c r="GF89" s="50"/>
      <c r="GG89" s="50"/>
      <c r="GH89" s="50"/>
      <c r="GI89" s="50"/>
      <c r="GJ89" s="50"/>
      <c r="GK89" s="50"/>
      <c r="GL89" s="50"/>
      <c r="GM89" s="50"/>
      <c r="GN89" s="50"/>
      <c r="GO89" s="50"/>
      <c r="GP89" s="50"/>
      <c r="GQ89" s="50"/>
      <c r="GR89" s="50"/>
      <c r="GS89" s="50"/>
      <c r="GT89" s="50"/>
      <c r="GU89" s="50"/>
      <c r="GV89" s="50"/>
      <c r="GW89" s="50"/>
      <c r="GX89" s="50"/>
      <c r="GY89" s="50"/>
      <c r="GZ89" s="50"/>
      <c r="HA89" s="50"/>
      <c r="HB89" s="50"/>
      <c r="HC89" s="50"/>
      <c r="HD89" s="50"/>
      <c r="HE89" s="50"/>
      <c r="HF89" s="50"/>
      <c r="HG89" s="50"/>
      <c r="HH89" s="50"/>
      <c r="HI89" s="50"/>
      <c r="HJ89" s="50"/>
      <c r="HK89" s="50"/>
      <c r="HL89" s="50"/>
      <c r="HM89" s="50"/>
      <c r="HN89" s="50"/>
      <c r="HO89" s="50"/>
      <c r="HP89" s="50"/>
      <c r="HQ89" s="50"/>
      <c r="HR89" s="50"/>
      <c r="HS89" s="50"/>
      <c r="HT89" s="50"/>
      <c r="HU89" s="50"/>
      <c r="HV89" s="50"/>
      <c r="HW89" s="50"/>
      <c r="HX89" s="50"/>
      <c r="HY89" s="50"/>
      <c r="HZ89" s="50"/>
      <c r="IA89" s="50"/>
      <c r="IB89" s="50"/>
      <c r="IC89" s="50"/>
      <c r="ID89" s="50"/>
      <c r="IE89" s="50"/>
      <c r="IF89" s="50"/>
      <c r="IG89" s="50"/>
      <c r="IH89" s="50"/>
      <c r="II89" s="50"/>
      <c r="IJ89" s="50"/>
      <c r="IK89" s="50"/>
      <c r="IL89" s="50"/>
      <c r="IM89" s="50"/>
      <c r="IN89" s="50"/>
      <c r="IO89" s="50"/>
      <c r="IP89" s="50"/>
      <c r="IQ89" s="50"/>
      <c r="IR89" s="50"/>
      <c r="IS89" s="50"/>
      <c r="IT89" s="50"/>
      <c r="IU89" s="50"/>
      <c r="IV89" s="50"/>
    </row>
    <row r="90" spans="1:256" ht="15.75"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/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/>
      <c r="FJ90" s="50"/>
      <c r="FK90" s="50"/>
      <c r="FL90" s="50"/>
      <c r="FM90" s="50"/>
      <c r="FN90" s="50"/>
      <c r="FO90" s="50"/>
      <c r="FP90" s="50"/>
      <c r="FQ90" s="50"/>
      <c r="FR90" s="50"/>
      <c r="FS90" s="50"/>
      <c r="FT90" s="50"/>
      <c r="FU90" s="50"/>
      <c r="FV90" s="50"/>
      <c r="FW90" s="50"/>
      <c r="FX90" s="50"/>
      <c r="FY90" s="50"/>
      <c r="FZ90" s="50"/>
      <c r="GA90" s="50"/>
      <c r="GB90" s="50"/>
      <c r="GC90" s="50"/>
      <c r="GD90" s="50"/>
      <c r="GE90" s="50"/>
      <c r="GF90" s="50"/>
      <c r="GG90" s="50"/>
      <c r="GH90" s="50"/>
      <c r="GI90" s="50"/>
      <c r="GJ90" s="50"/>
      <c r="GK90" s="50"/>
      <c r="GL90" s="50"/>
      <c r="GM90" s="50"/>
      <c r="GN90" s="50"/>
      <c r="GO90" s="50"/>
      <c r="GP90" s="50"/>
      <c r="GQ90" s="50"/>
      <c r="GR90" s="50"/>
      <c r="GS90" s="50"/>
      <c r="GT90" s="50"/>
      <c r="GU90" s="50"/>
      <c r="GV90" s="50"/>
      <c r="GW90" s="50"/>
      <c r="GX90" s="50"/>
      <c r="GY90" s="50"/>
      <c r="GZ90" s="50"/>
      <c r="HA90" s="50"/>
      <c r="HB90" s="50"/>
      <c r="HC90" s="50"/>
      <c r="HD90" s="50"/>
      <c r="HE90" s="50"/>
      <c r="HF90" s="50"/>
      <c r="HG90" s="50"/>
      <c r="HH90" s="50"/>
      <c r="HI90" s="50"/>
      <c r="HJ90" s="50"/>
      <c r="HK90" s="50"/>
      <c r="HL90" s="50"/>
      <c r="HM90" s="50"/>
      <c r="HN90" s="50"/>
      <c r="HO90" s="50"/>
      <c r="HP90" s="50"/>
      <c r="HQ90" s="50"/>
      <c r="HR90" s="50"/>
      <c r="HS90" s="50"/>
      <c r="HT90" s="50"/>
      <c r="HU90" s="50"/>
      <c r="HV90" s="50"/>
      <c r="HW90" s="50"/>
      <c r="HX90" s="50"/>
      <c r="HY90" s="50"/>
      <c r="HZ90" s="50"/>
      <c r="IA90" s="50"/>
      <c r="IB90" s="50"/>
      <c r="IC90" s="50"/>
      <c r="ID90" s="50"/>
      <c r="IE90" s="50"/>
      <c r="IF90" s="50"/>
      <c r="IG90" s="50"/>
      <c r="IH90" s="50"/>
      <c r="II90" s="50"/>
      <c r="IJ90" s="50"/>
      <c r="IK90" s="50"/>
      <c r="IL90" s="50"/>
      <c r="IM90" s="50"/>
      <c r="IN90" s="50"/>
      <c r="IO90" s="50"/>
      <c r="IP90" s="50"/>
      <c r="IQ90" s="50"/>
      <c r="IR90" s="50"/>
      <c r="IS90" s="50"/>
      <c r="IT90" s="50"/>
      <c r="IU90" s="50"/>
      <c r="IV90" s="50"/>
    </row>
    <row r="91" spans="1:256" ht="15.75">
      <c r="A91" s="50"/>
      <c r="B91" s="50"/>
      <c r="C91" s="50"/>
      <c r="D91" s="50"/>
      <c r="E91" s="50"/>
      <c r="F91" s="50"/>
      <c r="G91" s="50"/>
      <c r="H91" s="50"/>
      <c r="I91" s="50"/>
      <c r="J91" s="50"/>
      <c r="L91" s="50"/>
      <c r="M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49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0"/>
      <c r="DN91" s="50"/>
      <c r="DO91" s="50"/>
      <c r="DP91" s="50"/>
      <c r="DQ91" s="50"/>
      <c r="DR91" s="50"/>
      <c r="DS91" s="50"/>
      <c r="DT91" s="50"/>
      <c r="DU91" s="50"/>
      <c r="DV91" s="50"/>
      <c r="DW91" s="50"/>
      <c r="DX91" s="50"/>
      <c r="DY91" s="50"/>
      <c r="DZ91" s="50"/>
      <c r="EA91" s="50"/>
      <c r="EB91" s="50"/>
      <c r="EC91" s="50"/>
      <c r="ED91" s="50"/>
      <c r="EE91" s="50"/>
      <c r="EF91" s="50"/>
      <c r="EG91" s="50"/>
      <c r="EH91" s="50"/>
      <c r="EI91" s="50"/>
      <c r="EJ91" s="50"/>
      <c r="EK91" s="50"/>
      <c r="EL91" s="50"/>
      <c r="EM91" s="50"/>
      <c r="EN91" s="50"/>
      <c r="EO91" s="50"/>
      <c r="EP91" s="50"/>
      <c r="EQ91" s="50"/>
      <c r="ER91" s="50"/>
      <c r="ES91" s="50"/>
      <c r="ET91" s="50"/>
      <c r="EU91" s="50"/>
      <c r="EV91" s="50"/>
      <c r="EW91" s="50"/>
      <c r="EX91" s="50"/>
      <c r="EY91" s="50"/>
      <c r="EZ91" s="50"/>
      <c r="FA91" s="50"/>
      <c r="FB91" s="50"/>
      <c r="FC91" s="50"/>
      <c r="FD91" s="50"/>
      <c r="FE91" s="50"/>
      <c r="FF91" s="50"/>
      <c r="FG91" s="50"/>
      <c r="FH91" s="50"/>
      <c r="FI91" s="50"/>
      <c r="FJ91" s="50"/>
      <c r="FK91" s="50"/>
      <c r="FL91" s="50"/>
      <c r="FM91" s="50"/>
      <c r="FN91" s="50"/>
      <c r="FO91" s="50"/>
      <c r="FP91" s="50"/>
      <c r="FQ91" s="50"/>
      <c r="FR91" s="50"/>
      <c r="FS91" s="50"/>
      <c r="FT91" s="50"/>
      <c r="FU91" s="50"/>
      <c r="FV91" s="50"/>
      <c r="FW91" s="50"/>
      <c r="FX91" s="50"/>
      <c r="FY91" s="50"/>
      <c r="FZ91" s="50"/>
      <c r="GA91" s="50"/>
      <c r="GB91" s="50"/>
      <c r="GC91" s="50"/>
      <c r="GD91" s="50"/>
      <c r="GE91" s="50"/>
      <c r="GF91" s="50"/>
      <c r="GG91" s="50"/>
      <c r="GH91" s="50"/>
      <c r="GI91" s="50"/>
      <c r="GJ91" s="50"/>
      <c r="GK91" s="50"/>
      <c r="GL91" s="50"/>
      <c r="GM91" s="50"/>
      <c r="GN91" s="50"/>
      <c r="GO91" s="50"/>
      <c r="GP91" s="50"/>
      <c r="GQ91" s="50"/>
      <c r="GR91" s="50"/>
      <c r="GS91" s="50"/>
      <c r="GT91" s="50"/>
      <c r="GU91" s="50"/>
      <c r="GV91" s="50"/>
      <c r="GW91" s="50"/>
      <c r="GX91" s="50"/>
      <c r="GY91" s="50"/>
      <c r="GZ91" s="50"/>
      <c r="HA91" s="50"/>
      <c r="HB91" s="50"/>
      <c r="HC91" s="50"/>
      <c r="HD91" s="50"/>
      <c r="HE91" s="50"/>
      <c r="HF91" s="50"/>
      <c r="HG91" s="50"/>
      <c r="HH91" s="50"/>
      <c r="HI91" s="50"/>
      <c r="HJ91" s="50"/>
      <c r="HK91" s="50"/>
      <c r="HL91" s="50"/>
      <c r="HM91" s="50"/>
      <c r="HN91" s="50"/>
      <c r="HO91" s="50"/>
      <c r="HP91" s="50"/>
      <c r="HQ91" s="50"/>
      <c r="HR91" s="50"/>
      <c r="HS91" s="50"/>
      <c r="HT91" s="50"/>
      <c r="HU91" s="50"/>
      <c r="HV91" s="50"/>
      <c r="HW91" s="50"/>
      <c r="HX91" s="50"/>
      <c r="HY91" s="50"/>
      <c r="HZ91" s="50"/>
      <c r="IA91" s="50"/>
      <c r="IB91" s="50"/>
      <c r="IC91" s="50"/>
      <c r="ID91" s="50"/>
      <c r="IE91" s="50"/>
      <c r="IF91" s="50"/>
      <c r="IG91" s="50"/>
      <c r="IH91" s="50"/>
      <c r="II91" s="50"/>
      <c r="IJ91" s="50"/>
      <c r="IK91" s="50"/>
      <c r="IL91" s="50"/>
      <c r="IM91" s="50"/>
      <c r="IN91" s="50"/>
      <c r="IO91" s="50"/>
      <c r="IP91" s="50"/>
      <c r="IQ91" s="50"/>
      <c r="IR91" s="50"/>
      <c r="IS91" s="50"/>
      <c r="IT91" s="50"/>
      <c r="IU91" s="50"/>
      <c r="IV91" s="50"/>
    </row>
    <row r="92" spans="1:256" ht="15.75">
      <c r="A92" s="50"/>
      <c r="B92" s="50"/>
      <c r="C92" s="50"/>
      <c r="D92" s="50"/>
      <c r="E92" s="50"/>
      <c r="F92" s="50"/>
      <c r="G92" s="50"/>
      <c r="H92" s="50"/>
      <c r="I92" s="50"/>
      <c r="J92" s="50"/>
      <c r="L92" s="50"/>
      <c r="M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49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  <c r="DR92" s="50"/>
      <c r="DS92" s="50"/>
      <c r="DT92" s="50"/>
      <c r="DU92" s="50"/>
      <c r="DV92" s="50"/>
      <c r="DW92" s="50"/>
      <c r="DX92" s="50"/>
      <c r="DY92" s="50"/>
      <c r="DZ92" s="50"/>
      <c r="EA92" s="50"/>
      <c r="EB92" s="50"/>
      <c r="EC92" s="50"/>
      <c r="ED92" s="50"/>
      <c r="EE92" s="50"/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50"/>
      <c r="ES92" s="50"/>
      <c r="ET92" s="50"/>
      <c r="EU92" s="50"/>
      <c r="EV92" s="50"/>
      <c r="EW92" s="50"/>
      <c r="EX92" s="50"/>
      <c r="EY92" s="50"/>
      <c r="EZ92" s="50"/>
      <c r="FA92" s="50"/>
      <c r="FB92" s="50"/>
      <c r="FC92" s="50"/>
      <c r="FD92" s="50"/>
      <c r="FE92" s="50"/>
      <c r="FF92" s="50"/>
      <c r="FG92" s="50"/>
      <c r="FH92" s="50"/>
      <c r="FI92" s="50"/>
      <c r="FJ92" s="50"/>
      <c r="FK92" s="50"/>
      <c r="FL92" s="50"/>
      <c r="FM92" s="50"/>
      <c r="FN92" s="50"/>
      <c r="FO92" s="50"/>
      <c r="FP92" s="50"/>
      <c r="FQ92" s="50"/>
      <c r="FR92" s="50"/>
      <c r="FS92" s="50"/>
      <c r="FT92" s="50"/>
      <c r="FU92" s="50"/>
      <c r="FV92" s="50"/>
      <c r="FW92" s="50"/>
      <c r="FX92" s="50"/>
      <c r="FY92" s="50"/>
      <c r="FZ92" s="50"/>
      <c r="GA92" s="50"/>
      <c r="GB92" s="50"/>
      <c r="GC92" s="50"/>
      <c r="GD92" s="50"/>
      <c r="GE92" s="50"/>
      <c r="GF92" s="50"/>
      <c r="GG92" s="50"/>
      <c r="GH92" s="50"/>
      <c r="GI92" s="50"/>
      <c r="GJ92" s="50"/>
      <c r="GK92" s="50"/>
      <c r="GL92" s="50"/>
      <c r="GM92" s="50"/>
      <c r="GN92" s="50"/>
      <c r="GO92" s="50"/>
      <c r="GP92" s="50"/>
      <c r="GQ92" s="50"/>
      <c r="GR92" s="50"/>
      <c r="GS92" s="50"/>
      <c r="GT92" s="50"/>
      <c r="GU92" s="50"/>
      <c r="GV92" s="50"/>
      <c r="GW92" s="50"/>
      <c r="GX92" s="50"/>
      <c r="GY92" s="50"/>
      <c r="GZ92" s="50"/>
      <c r="HA92" s="50"/>
      <c r="HB92" s="50"/>
      <c r="HC92" s="50"/>
      <c r="HD92" s="50"/>
      <c r="HE92" s="50"/>
      <c r="HF92" s="50"/>
      <c r="HG92" s="50"/>
      <c r="HH92" s="50"/>
      <c r="HI92" s="50"/>
      <c r="HJ92" s="50"/>
      <c r="HK92" s="50"/>
      <c r="HL92" s="50"/>
      <c r="HM92" s="50"/>
      <c r="HN92" s="50"/>
      <c r="HO92" s="50"/>
      <c r="HP92" s="50"/>
      <c r="HQ92" s="50"/>
      <c r="HR92" s="50"/>
      <c r="HS92" s="50"/>
      <c r="HT92" s="50"/>
      <c r="HU92" s="50"/>
      <c r="HV92" s="50"/>
      <c r="HW92" s="50"/>
      <c r="HX92" s="50"/>
      <c r="HY92" s="50"/>
      <c r="HZ92" s="50"/>
      <c r="IA92" s="50"/>
      <c r="IB92" s="50"/>
      <c r="IC92" s="50"/>
      <c r="ID92" s="50"/>
      <c r="IE92" s="50"/>
      <c r="IF92" s="50"/>
      <c r="IG92" s="50"/>
      <c r="IH92" s="50"/>
      <c r="II92" s="50"/>
      <c r="IJ92" s="50"/>
      <c r="IK92" s="50"/>
      <c r="IL92" s="50"/>
      <c r="IM92" s="50"/>
      <c r="IN92" s="50"/>
      <c r="IO92" s="50"/>
      <c r="IP92" s="50"/>
      <c r="IQ92" s="50"/>
      <c r="IR92" s="50"/>
      <c r="IS92" s="50"/>
      <c r="IT92" s="50"/>
      <c r="IU92" s="50"/>
      <c r="IV92" s="50"/>
    </row>
    <row r="93" spans="1:256" ht="15.75">
      <c r="A93" s="50"/>
      <c r="B93" s="50"/>
      <c r="C93" s="50"/>
      <c r="D93" s="50"/>
      <c r="E93" s="50"/>
      <c r="F93" s="50"/>
      <c r="G93" s="50"/>
      <c r="H93" s="50"/>
      <c r="I93" s="50"/>
      <c r="J93" s="50"/>
      <c r="L93" s="50"/>
      <c r="M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49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  <c r="FK93" s="50"/>
      <c r="FL93" s="50"/>
      <c r="FM93" s="50"/>
      <c r="FN93" s="50"/>
      <c r="FO93" s="50"/>
      <c r="FP93" s="50"/>
      <c r="FQ93" s="50"/>
      <c r="FR93" s="50"/>
      <c r="FS93" s="50"/>
      <c r="FT93" s="50"/>
      <c r="FU93" s="50"/>
      <c r="FV93" s="50"/>
      <c r="FW93" s="50"/>
      <c r="FX93" s="50"/>
      <c r="FY93" s="50"/>
      <c r="FZ93" s="50"/>
      <c r="GA93" s="50"/>
      <c r="GB93" s="50"/>
      <c r="GC93" s="50"/>
      <c r="GD93" s="50"/>
      <c r="GE93" s="50"/>
      <c r="GF93" s="50"/>
      <c r="GG93" s="50"/>
      <c r="GH93" s="50"/>
      <c r="GI93" s="50"/>
      <c r="GJ93" s="50"/>
      <c r="GK93" s="50"/>
      <c r="GL93" s="50"/>
      <c r="GM93" s="50"/>
      <c r="GN93" s="50"/>
      <c r="GO93" s="50"/>
      <c r="GP93" s="50"/>
      <c r="GQ93" s="50"/>
      <c r="GR93" s="50"/>
      <c r="GS93" s="50"/>
      <c r="GT93" s="50"/>
      <c r="GU93" s="50"/>
      <c r="GV93" s="50"/>
      <c r="GW93" s="50"/>
      <c r="GX93" s="50"/>
      <c r="GY93" s="50"/>
      <c r="GZ93" s="50"/>
      <c r="HA93" s="50"/>
      <c r="HB93" s="50"/>
      <c r="HC93" s="50"/>
      <c r="HD93" s="50"/>
      <c r="HE93" s="50"/>
      <c r="HF93" s="50"/>
      <c r="HG93" s="50"/>
      <c r="HH93" s="50"/>
      <c r="HI93" s="50"/>
      <c r="HJ93" s="50"/>
      <c r="HK93" s="50"/>
      <c r="HL93" s="50"/>
      <c r="HM93" s="50"/>
      <c r="HN93" s="50"/>
      <c r="HO93" s="50"/>
      <c r="HP93" s="50"/>
      <c r="HQ93" s="50"/>
      <c r="HR93" s="50"/>
      <c r="HS93" s="50"/>
      <c r="HT93" s="50"/>
      <c r="HU93" s="50"/>
      <c r="HV93" s="50"/>
      <c r="HW93" s="50"/>
      <c r="HX93" s="50"/>
      <c r="HY93" s="50"/>
      <c r="HZ93" s="50"/>
      <c r="IA93" s="50"/>
      <c r="IB93" s="50"/>
      <c r="IC93" s="50"/>
      <c r="ID93" s="50"/>
      <c r="IE93" s="50"/>
      <c r="IF93" s="50"/>
      <c r="IG93" s="50"/>
      <c r="IH93" s="50"/>
      <c r="II93" s="50"/>
      <c r="IJ93" s="50"/>
      <c r="IK93" s="50"/>
      <c r="IL93" s="50"/>
      <c r="IM93" s="50"/>
      <c r="IN93" s="50"/>
      <c r="IO93" s="50"/>
      <c r="IP93" s="50"/>
      <c r="IQ93" s="50"/>
      <c r="IR93" s="50"/>
      <c r="IS93" s="50"/>
      <c r="IT93" s="50"/>
      <c r="IU93" s="50"/>
      <c r="IV93" s="50"/>
    </row>
    <row r="94" spans="1:256" ht="15.75">
      <c r="A94" s="50"/>
      <c r="B94" s="50"/>
      <c r="C94" s="50"/>
      <c r="D94" s="50"/>
      <c r="E94" s="50"/>
      <c r="F94" s="50"/>
      <c r="G94" s="50"/>
      <c r="H94" s="50"/>
      <c r="I94" s="50"/>
      <c r="J94" s="50"/>
      <c r="L94" s="50"/>
      <c r="M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49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0"/>
      <c r="DS94" s="50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0"/>
      <c r="EF94" s="50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0"/>
      <c r="ES94" s="50"/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0"/>
      <c r="FF94" s="50"/>
      <c r="FG94" s="50"/>
      <c r="FH94" s="50"/>
      <c r="FI94" s="50"/>
      <c r="FJ94" s="50"/>
      <c r="FK94" s="50"/>
      <c r="FL94" s="50"/>
      <c r="FM94" s="50"/>
      <c r="FN94" s="50"/>
      <c r="FO94" s="50"/>
      <c r="FP94" s="50"/>
      <c r="FQ94" s="50"/>
      <c r="FR94" s="50"/>
      <c r="FS94" s="50"/>
      <c r="FT94" s="50"/>
      <c r="FU94" s="50"/>
      <c r="FV94" s="50"/>
      <c r="FW94" s="50"/>
      <c r="FX94" s="50"/>
      <c r="FY94" s="50"/>
      <c r="FZ94" s="50"/>
      <c r="GA94" s="50"/>
      <c r="GB94" s="50"/>
      <c r="GC94" s="50"/>
      <c r="GD94" s="50"/>
      <c r="GE94" s="50"/>
      <c r="GF94" s="50"/>
      <c r="GG94" s="50"/>
      <c r="GH94" s="50"/>
      <c r="GI94" s="50"/>
      <c r="GJ94" s="50"/>
      <c r="GK94" s="50"/>
      <c r="GL94" s="50"/>
      <c r="GM94" s="50"/>
      <c r="GN94" s="50"/>
      <c r="GO94" s="50"/>
      <c r="GP94" s="50"/>
      <c r="GQ94" s="50"/>
      <c r="GR94" s="50"/>
      <c r="GS94" s="50"/>
      <c r="GT94" s="50"/>
      <c r="GU94" s="50"/>
      <c r="GV94" s="50"/>
      <c r="GW94" s="50"/>
      <c r="GX94" s="50"/>
      <c r="GY94" s="50"/>
      <c r="GZ94" s="50"/>
      <c r="HA94" s="50"/>
      <c r="HB94" s="50"/>
      <c r="HC94" s="50"/>
      <c r="HD94" s="50"/>
      <c r="HE94" s="50"/>
      <c r="HF94" s="50"/>
      <c r="HG94" s="50"/>
      <c r="HH94" s="50"/>
      <c r="HI94" s="50"/>
      <c r="HJ94" s="50"/>
      <c r="HK94" s="50"/>
      <c r="HL94" s="50"/>
      <c r="HM94" s="50"/>
      <c r="HN94" s="50"/>
      <c r="HO94" s="50"/>
      <c r="HP94" s="50"/>
      <c r="HQ94" s="50"/>
      <c r="HR94" s="50"/>
      <c r="HS94" s="50"/>
      <c r="HT94" s="50"/>
      <c r="HU94" s="50"/>
      <c r="HV94" s="50"/>
      <c r="HW94" s="50"/>
      <c r="HX94" s="50"/>
      <c r="HY94" s="50"/>
      <c r="HZ94" s="50"/>
      <c r="IA94" s="50"/>
      <c r="IB94" s="50"/>
      <c r="IC94" s="50"/>
      <c r="ID94" s="50"/>
      <c r="IE94" s="50"/>
      <c r="IF94" s="50"/>
      <c r="IG94" s="50"/>
      <c r="IH94" s="50"/>
      <c r="II94" s="50"/>
      <c r="IJ94" s="50"/>
      <c r="IK94" s="50"/>
      <c r="IL94" s="50"/>
      <c r="IM94" s="50"/>
      <c r="IN94" s="50"/>
      <c r="IO94" s="50"/>
      <c r="IP94" s="50"/>
      <c r="IQ94" s="50"/>
      <c r="IR94" s="50"/>
      <c r="IS94" s="50"/>
      <c r="IT94" s="50"/>
      <c r="IU94" s="50"/>
      <c r="IV94" s="50"/>
    </row>
    <row r="95" spans="1:256" ht="15.75">
      <c r="A95" s="50"/>
      <c r="B95" s="50"/>
      <c r="C95" s="50"/>
      <c r="D95" s="50"/>
      <c r="E95" s="50"/>
      <c r="F95" s="50"/>
      <c r="G95" s="50"/>
      <c r="H95" s="50"/>
      <c r="I95" s="50"/>
      <c r="J95" s="50"/>
      <c r="L95" s="50"/>
      <c r="M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49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  <c r="DR95" s="50"/>
      <c r="DS95" s="50"/>
      <c r="DT95" s="50"/>
      <c r="DU95" s="50"/>
      <c r="DV95" s="50"/>
      <c r="DW95" s="50"/>
      <c r="DX95" s="50"/>
      <c r="DY95" s="50"/>
      <c r="DZ95" s="50"/>
      <c r="EA95" s="50"/>
      <c r="EB95" s="50"/>
      <c r="EC95" s="50"/>
      <c r="ED95" s="50"/>
      <c r="EE95" s="50"/>
      <c r="EF95" s="50"/>
      <c r="EG95" s="50"/>
      <c r="EH95" s="50"/>
      <c r="EI95" s="50"/>
      <c r="EJ95" s="50"/>
      <c r="EK95" s="50"/>
      <c r="EL95" s="50"/>
      <c r="EM95" s="50"/>
      <c r="EN95" s="50"/>
      <c r="EO95" s="50"/>
      <c r="EP95" s="50"/>
      <c r="EQ95" s="50"/>
      <c r="ER95" s="50"/>
      <c r="ES95" s="50"/>
      <c r="ET95" s="50"/>
      <c r="EU95" s="50"/>
      <c r="EV95" s="50"/>
      <c r="EW95" s="50"/>
      <c r="EX95" s="50"/>
      <c r="EY95" s="50"/>
      <c r="EZ95" s="50"/>
      <c r="FA95" s="50"/>
      <c r="FB95" s="50"/>
      <c r="FC95" s="50"/>
      <c r="FD95" s="50"/>
      <c r="FE95" s="50"/>
      <c r="FF95" s="50"/>
      <c r="FG95" s="50"/>
      <c r="FH95" s="50"/>
      <c r="FI95" s="50"/>
      <c r="FJ95" s="50"/>
      <c r="FK95" s="50"/>
      <c r="FL95" s="50"/>
      <c r="FM95" s="50"/>
      <c r="FN95" s="50"/>
      <c r="FO95" s="50"/>
      <c r="FP95" s="50"/>
      <c r="FQ95" s="50"/>
      <c r="FR95" s="50"/>
      <c r="FS95" s="50"/>
      <c r="FT95" s="50"/>
      <c r="FU95" s="50"/>
      <c r="FV95" s="50"/>
      <c r="FW95" s="50"/>
      <c r="FX95" s="50"/>
      <c r="FY95" s="50"/>
      <c r="FZ95" s="50"/>
      <c r="GA95" s="50"/>
      <c r="GB95" s="50"/>
      <c r="GC95" s="50"/>
      <c r="GD95" s="50"/>
      <c r="GE95" s="50"/>
      <c r="GF95" s="50"/>
      <c r="GG95" s="50"/>
      <c r="GH95" s="50"/>
      <c r="GI95" s="50"/>
      <c r="GJ95" s="50"/>
      <c r="GK95" s="50"/>
      <c r="GL95" s="50"/>
      <c r="GM95" s="50"/>
      <c r="GN95" s="50"/>
      <c r="GO95" s="50"/>
      <c r="GP95" s="50"/>
      <c r="GQ95" s="50"/>
      <c r="GR95" s="50"/>
      <c r="GS95" s="50"/>
      <c r="GT95" s="50"/>
      <c r="GU95" s="50"/>
      <c r="GV95" s="50"/>
      <c r="GW95" s="50"/>
      <c r="GX95" s="50"/>
      <c r="GY95" s="50"/>
      <c r="GZ95" s="50"/>
      <c r="HA95" s="50"/>
      <c r="HB95" s="50"/>
      <c r="HC95" s="50"/>
      <c r="HD95" s="50"/>
      <c r="HE95" s="50"/>
      <c r="HF95" s="50"/>
      <c r="HG95" s="50"/>
      <c r="HH95" s="50"/>
      <c r="HI95" s="50"/>
      <c r="HJ95" s="50"/>
      <c r="HK95" s="50"/>
      <c r="HL95" s="50"/>
      <c r="HM95" s="50"/>
      <c r="HN95" s="50"/>
      <c r="HO95" s="50"/>
      <c r="HP95" s="50"/>
      <c r="HQ95" s="50"/>
      <c r="HR95" s="50"/>
      <c r="HS95" s="50"/>
      <c r="HT95" s="50"/>
      <c r="HU95" s="50"/>
      <c r="HV95" s="50"/>
      <c r="HW95" s="50"/>
      <c r="HX95" s="50"/>
      <c r="HY95" s="50"/>
      <c r="HZ95" s="50"/>
      <c r="IA95" s="50"/>
      <c r="IB95" s="50"/>
      <c r="IC95" s="50"/>
      <c r="ID95" s="50"/>
      <c r="IE95" s="50"/>
      <c r="IF95" s="50"/>
      <c r="IG95" s="50"/>
      <c r="IH95" s="50"/>
      <c r="II95" s="50"/>
      <c r="IJ95" s="50"/>
      <c r="IK95" s="50"/>
      <c r="IL95" s="50"/>
      <c r="IM95" s="50"/>
      <c r="IN95" s="50"/>
      <c r="IO95" s="50"/>
      <c r="IP95" s="50"/>
      <c r="IQ95" s="50"/>
      <c r="IR95" s="50"/>
      <c r="IS95" s="50"/>
      <c r="IT95" s="50"/>
      <c r="IU95" s="50"/>
      <c r="IV95" s="50"/>
    </row>
    <row r="96" spans="1:256" ht="15.75">
      <c r="A96" s="50"/>
      <c r="B96" s="50"/>
      <c r="C96" s="50"/>
      <c r="D96" s="50"/>
      <c r="E96" s="50"/>
      <c r="F96" s="50"/>
      <c r="G96" s="50"/>
      <c r="H96" s="50"/>
      <c r="I96" s="50"/>
      <c r="J96" s="50"/>
      <c r="L96" s="50"/>
      <c r="M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49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  <c r="DR96" s="50"/>
      <c r="DS96" s="50"/>
      <c r="DT96" s="50"/>
      <c r="DU96" s="50"/>
      <c r="DV96" s="50"/>
      <c r="DW96" s="50"/>
      <c r="DX96" s="50"/>
      <c r="DY96" s="50"/>
      <c r="DZ96" s="50"/>
      <c r="EA96" s="50"/>
      <c r="EB96" s="50"/>
      <c r="EC96" s="50"/>
      <c r="ED96" s="50"/>
      <c r="EE96" s="50"/>
      <c r="EF96" s="50"/>
      <c r="EG96" s="50"/>
      <c r="EH96" s="50"/>
      <c r="EI96" s="50"/>
      <c r="EJ96" s="50"/>
      <c r="EK96" s="50"/>
      <c r="EL96" s="50"/>
      <c r="EM96" s="50"/>
      <c r="EN96" s="50"/>
      <c r="EO96" s="50"/>
      <c r="EP96" s="50"/>
      <c r="EQ96" s="50"/>
      <c r="ER96" s="50"/>
      <c r="ES96" s="50"/>
      <c r="ET96" s="50"/>
      <c r="EU96" s="50"/>
      <c r="EV96" s="50"/>
      <c r="EW96" s="50"/>
      <c r="EX96" s="50"/>
      <c r="EY96" s="50"/>
      <c r="EZ96" s="50"/>
      <c r="FA96" s="50"/>
      <c r="FB96" s="50"/>
      <c r="FC96" s="50"/>
      <c r="FD96" s="50"/>
      <c r="FE96" s="50"/>
      <c r="FF96" s="50"/>
      <c r="FG96" s="50"/>
      <c r="FH96" s="50"/>
      <c r="FI96" s="50"/>
      <c r="FJ96" s="50"/>
      <c r="FK96" s="50"/>
      <c r="FL96" s="50"/>
      <c r="FM96" s="50"/>
      <c r="FN96" s="50"/>
      <c r="FO96" s="50"/>
      <c r="FP96" s="50"/>
      <c r="FQ96" s="50"/>
      <c r="FR96" s="50"/>
      <c r="FS96" s="50"/>
      <c r="FT96" s="50"/>
      <c r="FU96" s="50"/>
      <c r="FV96" s="50"/>
      <c r="FW96" s="50"/>
      <c r="FX96" s="50"/>
      <c r="FY96" s="50"/>
      <c r="FZ96" s="50"/>
      <c r="GA96" s="50"/>
      <c r="GB96" s="50"/>
      <c r="GC96" s="50"/>
      <c r="GD96" s="50"/>
      <c r="GE96" s="50"/>
      <c r="GF96" s="50"/>
      <c r="GG96" s="50"/>
      <c r="GH96" s="50"/>
      <c r="GI96" s="50"/>
      <c r="GJ96" s="50"/>
      <c r="GK96" s="50"/>
      <c r="GL96" s="50"/>
      <c r="GM96" s="50"/>
      <c r="GN96" s="50"/>
      <c r="GO96" s="50"/>
      <c r="GP96" s="50"/>
      <c r="GQ96" s="50"/>
      <c r="GR96" s="50"/>
      <c r="GS96" s="50"/>
      <c r="GT96" s="50"/>
      <c r="GU96" s="50"/>
      <c r="GV96" s="50"/>
      <c r="GW96" s="50"/>
      <c r="GX96" s="50"/>
      <c r="GY96" s="50"/>
      <c r="GZ96" s="50"/>
      <c r="HA96" s="50"/>
      <c r="HB96" s="50"/>
      <c r="HC96" s="50"/>
      <c r="HD96" s="50"/>
      <c r="HE96" s="50"/>
      <c r="HF96" s="50"/>
      <c r="HG96" s="50"/>
      <c r="HH96" s="50"/>
      <c r="HI96" s="50"/>
      <c r="HJ96" s="50"/>
      <c r="HK96" s="50"/>
      <c r="HL96" s="50"/>
      <c r="HM96" s="50"/>
      <c r="HN96" s="50"/>
      <c r="HO96" s="50"/>
      <c r="HP96" s="50"/>
      <c r="HQ96" s="50"/>
      <c r="HR96" s="50"/>
      <c r="HS96" s="50"/>
      <c r="HT96" s="50"/>
      <c r="HU96" s="50"/>
      <c r="HV96" s="50"/>
      <c r="HW96" s="50"/>
      <c r="HX96" s="50"/>
      <c r="HY96" s="50"/>
      <c r="HZ96" s="50"/>
      <c r="IA96" s="50"/>
      <c r="IB96" s="50"/>
      <c r="IC96" s="50"/>
      <c r="ID96" s="50"/>
      <c r="IE96" s="50"/>
      <c r="IF96" s="50"/>
      <c r="IG96" s="50"/>
      <c r="IH96" s="50"/>
      <c r="II96" s="50"/>
      <c r="IJ96" s="50"/>
      <c r="IK96" s="50"/>
      <c r="IL96" s="50"/>
      <c r="IM96" s="50"/>
      <c r="IN96" s="50"/>
      <c r="IO96" s="50"/>
      <c r="IP96" s="50"/>
      <c r="IQ96" s="50"/>
      <c r="IR96" s="50"/>
      <c r="IS96" s="50"/>
      <c r="IT96" s="50"/>
      <c r="IU96" s="50"/>
      <c r="IV96" s="50"/>
    </row>
    <row r="97" spans="1:256" ht="15.75">
      <c r="A97" s="50"/>
      <c r="B97" s="50"/>
      <c r="C97" s="50"/>
      <c r="D97" s="50"/>
      <c r="E97" s="50"/>
      <c r="F97" s="50"/>
      <c r="G97" s="50"/>
      <c r="H97" s="50"/>
      <c r="I97" s="50"/>
      <c r="J97" s="50"/>
      <c r="L97" s="50"/>
      <c r="M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49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  <c r="DR97" s="50"/>
      <c r="DS97" s="50"/>
      <c r="DT97" s="50"/>
      <c r="DU97" s="50"/>
      <c r="DV97" s="50"/>
      <c r="DW97" s="50"/>
      <c r="DX97" s="50"/>
      <c r="DY97" s="50"/>
      <c r="DZ97" s="50"/>
      <c r="EA97" s="50"/>
      <c r="EB97" s="50"/>
      <c r="EC97" s="50"/>
      <c r="ED97" s="50"/>
      <c r="EE97" s="50"/>
      <c r="EF97" s="50"/>
      <c r="EG97" s="50"/>
      <c r="EH97" s="50"/>
      <c r="EI97" s="50"/>
      <c r="EJ97" s="50"/>
      <c r="EK97" s="50"/>
      <c r="EL97" s="50"/>
      <c r="EM97" s="50"/>
      <c r="EN97" s="50"/>
      <c r="EO97" s="50"/>
      <c r="EP97" s="50"/>
      <c r="EQ97" s="50"/>
      <c r="ER97" s="50"/>
      <c r="ES97" s="50"/>
      <c r="ET97" s="50"/>
      <c r="EU97" s="50"/>
      <c r="EV97" s="50"/>
      <c r="EW97" s="50"/>
      <c r="EX97" s="50"/>
      <c r="EY97" s="50"/>
      <c r="EZ97" s="50"/>
      <c r="FA97" s="50"/>
      <c r="FB97" s="50"/>
      <c r="FC97" s="50"/>
      <c r="FD97" s="50"/>
      <c r="FE97" s="50"/>
      <c r="FF97" s="50"/>
      <c r="FG97" s="50"/>
      <c r="FH97" s="50"/>
      <c r="FI97" s="50"/>
      <c r="FJ97" s="50"/>
      <c r="FK97" s="50"/>
      <c r="FL97" s="50"/>
      <c r="FM97" s="50"/>
      <c r="FN97" s="50"/>
      <c r="FO97" s="50"/>
      <c r="FP97" s="50"/>
      <c r="FQ97" s="50"/>
      <c r="FR97" s="50"/>
      <c r="FS97" s="50"/>
      <c r="FT97" s="50"/>
      <c r="FU97" s="50"/>
      <c r="FV97" s="50"/>
      <c r="FW97" s="50"/>
      <c r="FX97" s="50"/>
      <c r="FY97" s="50"/>
      <c r="FZ97" s="50"/>
      <c r="GA97" s="50"/>
      <c r="GB97" s="50"/>
      <c r="GC97" s="50"/>
      <c r="GD97" s="50"/>
      <c r="GE97" s="50"/>
      <c r="GF97" s="50"/>
      <c r="GG97" s="50"/>
      <c r="GH97" s="50"/>
      <c r="GI97" s="50"/>
      <c r="GJ97" s="50"/>
      <c r="GK97" s="50"/>
      <c r="GL97" s="50"/>
      <c r="GM97" s="50"/>
      <c r="GN97" s="50"/>
      <c r="GO97" s="50"/>
      <c r="GP97" s="50"/>
      <c r="GQ97" s="50"/>
      <c r="GR97" s="50"/>
      <c r="GS97" s="50"/>
      <c r="GT97" s="50"/>
      <c r="GU97" s="50"/>
      <c r="GV97" s="50"/>
      <c r="GW97" s="50"/>
      <c r="GX97" s="50"/>
      <c r="GY97" s="50"/>
      <c r="GZ97" s="50"/>
      <c r="HA97" s="50"/>
      <c r="HB97" s="50"/>
      <c r="HC97" s="50"/>
      <c r="HD97" s="50"/>
      <c r="HE97" s="50"/>
      <c r="HF97" s="50"/>
      <c r="HG97" s="50"/>
      <c r="HH97" s="50"/>
      <c r="HI97" s="50"/>
      <c r="HJ97" s="50"/>
      <c r="HK97" s="50"/>
      <c r="HL97" s="50"/>
      <c r="HM97" s="50"/>
      <c r="HN97" s="50"/>
      <c r="HO97" s="50"/>
      <c r="HP97" s="50"/>
      <c r="HQ97" s="50"/>
      <c r="HR97" s="50"/>
      <c r="HS97" s="50"/>
      <c r="HT97" s="50"/>
      <c r="HU97" s="50"/>
      <c r="HV97" s="50"/>
      <c r="HW97" s="50"/>
      <c r="HX97" s="50"/>
      <c r="HY97" s="50"/>
      <c r="HZ97" s="50"/>
      <c r="IA97" s="50"/>
      <c r="IB97" s="50"/>
      <c r="IC97" s="50"/>
      <c r="ID97" s="50"/>
      <c r="IE97" s="50"/>
      <c r="IF97" s="50"/>
      <c r="IG97" s="50"/>
      <c r="IH97" s="50"/>
      <c r="II97" s="50"/>
      <c r="IJ97" s="50"/>
      <c r="IK97" s="50"/>
      <c r="IL97" s="50"/>
      <c r="IM97" s="50"/>
      <c r="IN97" s="50"/>
      <c r="IO97" s="50"/>
      <c r="IP97" s="50"/>
      <c r="IQ97" s="50"/>
      <c r="IR97" s="50"/>
      <c r="IS97" s="50"/>
      <c r="IT97" s="50"/>
      <c r="IU97" s="50"/>
      <c r="IV97" s="50"/>
    </row>
    <row r="98" spans="1:256" ht="15.75">
      <c r="A98" s="50"/>
      <c r="B98" s="50"/>
      <c r="C98" s="50"/>
      <c r="D98" s="50"/>
      <c r="E98" s="50"/>
      <c r="F98" s="50"/>
      <c r="G98" s="50"/>
      <c r="H98" s="50"/>
      <c r="I98" s="50"/>
      <c r="J98" s="50"/>
      <c r="L98" s="50"/>
      <c r="M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49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50"/>
      <c r="DM98" s="50"/>
      <c r="DN98" s="50"/>
      <c r="DO98" s="50"/>
      <c r="DP98" s="50"/>
      <c r="DQ98" s="50"/>
      <c r="DR98" s="50"/>
      <c r="DS98" s="50"/>
      <c r="DT98" s="50"/>
      <c r="DU98" s="50"/>
      <c r="DV98" s="50"/>
      <c r="DW98" s="50"/>
      <c r="DX98" s="50"/>
      <c r="DY98" s="50"/>
      <c r="DZ98" s="50"/>
      <c r="EA98" s="50"/>
      <c r="EB98" s="50"/>
      <c r="EC98" s="50"/>
      <c r="ED98" s="50"/>
      <c r="EE98" s="50"/>
      <c r="EF98" s="50"/>
      <c r="EG98" s="50"/>
      <c r="EH98" s="50"/>
      <c r="EI98" s="50"/>
      <c r="EJ98" s="50"/>
      <c r="EK98" s="50"/>
      <c r="EL98" s="50"/>
      <c r="EM98" s="50"/>
      <c r="EN98" s="50"/>
      <c r="EO98" s="50"/>
      <c r="EP98" s="50"/>
      <c r="EQ98" s="50"/>
      <c r="ER98" s="50"/>
      <c r="ES98" s="50"/>
      <c r="ET98" s="50"/>
      <c r="EU98" s="50"/>
      <c r="EV98" s="50"/>
      <c r="EW98" s="50"/>
      <c r="EX98" s="50"/>
      <c r="EY98" s="50"/>
      <c r="EZ98" s="50"/>
      <c r="FA98" s="50"/>
      <c r="FB98" s="50"/>
      <c r="FC98" s="50"/>
      <c r="FD98" s="50"/>
      <c r="FE98" s="50"/>
      <c r="FF98" s="50"/>
      <c r="FG98" s="50"/>
      <c r="FH98" s="50"/>
      <c r="FI98" s="50"/>
      <c r="FJ98" s="50"/>
      <c r="FK98" s="50"/>
      <c r="FL98" s="50"/>
      <c r="FM98" s="50"/>
      <c r="FN98" s="50"/>
      <c r="FO98" s="50"/>
      <c r="FP98" s="50"/>
      <c r="FQ98" s="50"/>
      <c r="FR98" s="50"/>
      <c r="FS98" s="50"/>
      <c r="FT98" s="50"/>
      <c r="FU98" s="50"/>
      <c r="FV98" s="50"/>
      <c r="FW98" s="50"/>
      <c r="FX98" s="50"/>
      <c r="FY98" s="50"/>
      <c r="FZ98" s="50"/>
      <c r="GA98" s="50"/>
      <c r="GB98" s="50"/>
      <c r="GC98" s="50"/>
      <c r="GD98" s="50"/>
      <c r="GE98" s="50"/>
      <c r="GF98" s="50"/>
      <c r="GG98" s="50"/>
      <c r="GH98" s="50"/>
      <c r="GI98" s="50"/>
      <c r="GJ98" s="50"/>
      <c r="GK98" s="50"/>
      <c r="GL98" s="50"/>
      <c r="GM98" s="50"/>
      <c r="GN98" s="50"/>
      <c r="GO98" s="50"/>
      <c r="GP98" s="50"/>
      <c r="GQ98" s="50"/>
      <c r="GR98" s="50"/>
      <c r="GS98" s="50"/>
      <c r="GT98" s="50"/>
      <c r="GU98" s="50"/>
      <c r="GV98" s="50"/>
      <c r="GW98" s="50"/>
      <c r="GX98" s="50"/>
      <c r="GY98" s="50"/>
      <c r="GZ98" s="50"/>
      <c r="HA98" s="50"/>
      <c r="HB98" s="50"/>
      <c r="HC98" s="50"/>
      <c r="HD98" s="50"/>
      <c r="HE98" s="50"/>
      <c r="HF98" s="50"/>
      <c r="HG98" s="50"/>
      <c r="HH98" s="50"/>
      <c r="HI98" s="50"/>
      <c r="HJ98" s="50"/>
      <c r="HK98" s="50"/>
      <c r="HL98" s="50"/>
      <c r="HM98" s="50"/>
      <c r="HN98" s="50"/>
      <c r="HO98" s="50"/>
      <c r="HP98" s="50"/>
      <c r="HQ98" s="50"/>
      <c r="HR98" s="50"/>
      <c r="HS98" s="50"/>
      <c r="HT98" s="50"/>
      <c r="HU98" s="50"/>
      <c r="HV98" s="50"/>
      <c r="HW98" s="50"/>
      <c r="HX98" s="50"/>
      <c r="HY98" s="50"/>
      <c r="HZ98" s="50"/>
      <c r="IA98" s="50"/>
      <c r="IB98" s="50"/>
      <c r="IC98" s="50"/>
      <c r="ID98" s="50"/>
      <c r="IE98" s="50"/>
      <c r="IF98" s="50"/>
      <c r="IG98" s="50"/>
      <c r="IH98" s="50"/>
      <c r="II98" s="50"/>
      <c r="IJ98" s="50"/>
      <c r="IK98" s="50"/>
      <c r="IL98" s="50"/>
      <c r="IM98" s="50"/>
      <c r="IN98" s="50"/>
      <c r="IO98" s="50"/>
      <c r="IP98" s="50"/>
      <c r="IQ98" s="50"/>
      <c r="IR98" s="50"/>
      <c r="IS98" s="50"/>
      <c r="IT98" s="50"/>
      <c r="IU98" s="50"/>
      <c r="IV98" s="50"/>
    </row>
    <row r="99" spans="1:256" ht="15.75">
      <c r="A99" s="50"/>
      <c r="B99" s="50"/>
      <c r="C99" s="50"/>
      <c r="D99" s="50"/>
      <c r="E99" s="50"/>
      <c r="F99" s="50"/>
      <c r="G99" s="50"/>
      <c r="H99" s="50"/>
      <c r="I99" s="50"/>
      <c r="J99" s="50"/>
      <c r="L99" s="50"/>
      <c r="M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49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  <c r="DR99" s="50"/>
      <c r="DS99" s="50"/>
      <c r="DT99" s="50"/>
      <c r="DU99" s="50"/>
      <c r="DV99" s="50"/>
      <c r="DW99" s="50"/>
      <c r="DX99" s="50"/>
      <c r="DY99" s="50"/>
      <c r="DZ99" s="50"/>
      <c r="EA99" s="50"/>
      <c r="EB99" s="50"/>
      <c r="EC99" s="50"/>
      <c r="ED99" s="50"/>
      <c r="EE99" s="50"/>
      <c r="EF99" s="50"/>
      <c r="EG99" s="50"/>
      <c r="EH99" s="50"/>
      <c r="EI99" s="50"/>
      <c r="EJ99" s="50"/>
      <c r="EK99" s="50"/>
      <c r="EL99" s="50"/>
      <c r="EM99" s="50"/>
      <c r="EN99" s="50"/>
      <c r="EO99" s="50"/>
      <c r="EP99" s="50"/>
      <c r="EQ99" s="50"/>
      <c r="ER99" s="50"/>
      <c r="ES99" s="50"/>
      <c r="ET99" s="50"/>
      <c r="EU99" s="50"/>
      <c r="EV99" s="50"/>
      <c r="EW99" s="50"/>
      <c r="EX99" s="50"/>
      <c r="EY99" s="50"/>
      <c r="EZ99" s="50"/>
      <c r="FA99" s="50"/>
      <c r="FB99" s="50"/>
      <c r="FC99" s="50"/>
      <c r="FD99" s="50"/>
      <c r="FE99" s="50"/>
      <c r="FF99" s="50"/>
      <c r="FG99" s="50"/>
      <c r="FH99" s="50"/>
      <c r="FI99" s="50"/>
      <c r="FJ99" s="50"/>
      <c r="FK99" s="50"/>
      <c r="FL99" s="50"/>
      <c r="FM99" s="50"/>
      <c r="FN99" s="50"/>
      <c r="FO99" s="50"/>
      <c r="FP99" s="50"/>
      <c r="FQ99" s="50"/>
      <c r="FR99" s="50"/>
      <c r="FS99" s="50"/>
      <c r="FT99" s="50"/>
      <c r="FU99" s="50"/>
      <c r="FV99" s="50"/>
      <c r="FW99" s="50"/>
      <c r="FX99" s="50"/>
      <c r="FY99" s="50"/>
      <c r="FZ99" s="50"/>
      <c r="GA99" s="50"/>
      <c r="GB99" s="50"/>
      <c r="GC99" s="50"/>
      <c r="GD99" s="50"/>
      <c r="GE99" s="50"/>
      <c r="GF99" s="50"/>
      <c r="GG99" s="50"/>
      <c r="GH99" s="50"/>
      <c r="GI99" s="50"/>
      <c r="GJ99" s="50"/>
      <c r="GK99" s="50"/>
      <c r="GL99" s="50"/>
      <c r="GM99" s="50"/>
      <c r="GN99" s="50"/>
      <c r="GO99" s="50"/>
      <c r="GP99" s="50"/>
      <c r="GQ99" s="50"/>
      <c r="GR99" s="50"/>
      <c r="GS99" s="50"/>
      <c r="GT99" s="50"/>
      <c r="GU99" s="50"/>
      <c r="GV99" s="50"/>
      <c r="GW99" s="50"/>
      <c r="GX99" s="50"/>
      <c r="GY99" s="50"/>
      <c r="GZ99" s="50"/>
      <c r="HA99" s="50"/>
      <c r="HB99" s="50"/>
      <c r="HC99" s="50"/>
      <c r="HD99" s="50"/>
      <c r="HE99" s="50"/>
      <c r="HF99" s="50"/>
      <c r="HG99" s="50"/>
      <c r="HH99" s="50"/>
      <c r="HI99" s="50"/>
      <c r="HJ99" s="50"/>
      <c r="HK99" s="50"/>
      <c r="HL99" s="50"/>
      <c r="HM99" s="50"/>
      <c r="HN99" s="50"/>
      <c r="HO99" s="50"/>
      <c r="HP99" s="50"/>
      <c r="HQ99" s="50"/>
      <c r="HR99" s="50"/>
      <c r="HS99" s="50"/>
      <c r="HT99" s="50"/>
      <c r="HU99" s="50"/>
      <c r="HV99" s="50"/>
      <c r="HW99" s="50"/>
      <c r="HX99" s="50"/>
      <c r="HY99" s="50"/>
      <c r="HZ99" s="50"/>
      <c r="IA99" s="50"/>
      <c r="IB99" s="50"/>
      <c r="IC99" s="50"/>
      <c r="ID99" s="50"/>
      <c r="IE99" s="50"/>
      <c r="IF99" s="50"/>
      <c r="IG99" s="50"/>
      <c r="IH99" s="50"/>
      <c r="II99" s="50"/>
      <c r="IJ99" s="50"/>
      <c r="IK99" s="50"/>
      <c r="IL99" s="50"/>
      <c r="IM99" s="50"/>
      <c r="IN99" s="50"/>
      <c r="IO99" s="50"/>
      <c r="IP99" s="50"/>
      <c r="IQ99" s="50"/>
      <c r="IR99" s="50"/>
      <c r="IS99" s="50"/>
      <c r="IT99" s="50"/>
      <c r="IU99" s="50"/>
      <c r="IV99" s="50"/>
    </row>
    <row r="100" spans="1:256" ht="15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L100" s="50"/>
      <c r="M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49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  <c r="DQ100" s="50"/>
      <c r="DR100" s="50"/>
      <c r="DS100" s="50"/>
      <c r="DT100" s="50"/>
      <c r="DU100" s="50"/>
      <c r="DV100" s="50"/>
      <c r="DW100" s="50"/>
      <c r="DX100" s="50"/>
      <c r="DY100" s="50"/>
      <c r="DZ100" s="50"/>
      <c r="EA100" s="50"/>
      <c r="EB100" s="50"/>
      <c r="EC100" s="50"/>
      <c r="ED100" s="50"/>
      <c r="EE100" s="50"/>
      <c r="EF100" s="50"/>
      <c r="EG100" s="50"/>
      <c r="EH100" s="50"/>
      <c r="EI100" s="50"/>
      <c r="EJ100" s="50"/>
      <c r="EK100" s="50"/>
      <c r="EL100" s="50"/>
      <c r="EM100" s="50"/>
      <c r="EN100" s="50"/>
      <c r="EO100" s="50"/>
      <c r="EP100" s="50"/>
      <c r="EQ100" s="50"/>
      <c r="ER100" s="50"/>
      <c r="ES100" s="50"/>
      <c r="ET100" s="50"/>
      <c r="EU100" s="50"/>
      <c r="EV100" s="50"/>
      <c r="EW100" s="50"/>
      <c r="EX100" s="50"/>
      <c r="EY100" s="50"/>
      <c r="EZ100" s="50"/>
      <c r="FA100" s="50"/>
      <c r="FB100" s="50"/>
      <c r="FC100" s="50"/>
      <c r="FD100" s="50"/>
      <c r="FE100" s="50"/>
      <c r="FF100" s="50"/>
      <c r="FG100" s="50"/>
      <c r="FH100" s="50"/>
      <c r="FI100" s="50"/>
      <c r="FJ100" s="50"/>
      <c r="FK100" s="50"/>
      <c r="FL100" s="50"/>
      <c r="FM100" s="50"/>
      <c r="FN100" s="50"/>
      <c r="FO100" s="50"/>
      <c r="FP100" s="50"/>
      <c r="FQ100" s="50"/>
      <c r="FR100" s="50"/>
      <c r="FS100" s="50"/>
      <c r="FT100" s="50"/>
      <c r="FU100" s="50"/>
      <c r="FV100" s="50"/>
      <c r="FW100" s="50"/>
      <c r="FX100" s="50"/>
      <c r="FY100" s="50"/>
      <c r="FZ100" s="50"/>
      <c r="GA100" s="50"/>
      <c r="GB100" s="50"/>
      <c r="GC100" s="50"/>
      <c r="GD100" s="50"/>
      <c r="GE100" s="50"/>
      <c r="GF100" s="50"/>
      <c r="GG100" s="50"/>
      <c r="GH100" s="50"/>
      <c r="GI100" s="50"/>
      <c r="GJ100" s="50"/>
      <c r="GK100" s="50"/>
      <c r="GL100" s="50"/>
      <c r="GM100" s="50"/>
      <c r="GN100" s="50"/>
      <c r="GO100" s="50"/>
      <c r="GP100" s="50"/>
      <c r="GQ100" s="50"/>
      <c r="GR100" s="50"/>
      <c r="GS100" s="50"/>
      <c r="GT100" s="50"/>
      <c r="GU100" s="50"/>
      <c r="GV100" s="50"/>
      <c r="GW100" s="50"/>
      <c r="GX100" s="50"/>
      <c r="GY100" s="50"/>
      <c r="GZ100" s="50"/>
      <c r="HA100" s="50"/>
      <c r="HB100" s="50"/>
      <c r="HC100" s="50"/>
      <c r="HD100" s="50"/>
      <c r="HE100" s="50"/>
      <c r="HF100" s="50"/>
      <c r="HG100" s="50"/>
      <c r="HH100" s="50"/>
      <c r="HI100" s="50"/>
      <c r="HJ100" s="50"/>
      <c r="HK100" s="50"/>
      <c r="HL100" s="50"/>
      <c r="HM100" s="50"/>
      <c r="HN100" s="50"/>
      <c r="HO100" s="50"/>
      <c r="HP100" s="50"/>
      <c r="HQ100" s="50"/>
      <c r="HR100" s="50"/>
      <c r="HS100" s="50"/>
      <c r="HT100" s="50"/>
      <c r="HU100" s="50"/>
      <c r="HV100" s="50"/>
      <c r="HW100" s="50"/>
      <c r="HX100" s="50"/>
      <c r="HY100" s="50"/>
      <c r="HZ100" s="50"/>
      <c r="IA100" s="50"/>
      <c r="IB100" s="50"/>
      <c r="IC100" s="50"/>
      <c r="ID100" s="50"/>
      <c r="IE100" s="50"/>
      <c r="IF100" s="50"/>
      <c r="IG100" s="50"/>
      <c r="IH100" s="50"/>
      <c r="II100" s="50"/>
      <c r="IJ100" s="50"/>
      <c r="IK100" s="50"/>
      <c r="IL100" s="50"/>
      <c r="IM100" s="50"/>
      <c r="IN100" s="50"/>
      <c r="IO100" s="50"/>
      <c r="IP100" s="50"/>
      <c r="IQ100" s="50"/>
      <c r="IR100" s="50"/>
      <c r="IS100" s="50"/>
      <c r="IT100" s="50"/>
      <c r="IU100" s="50"/>
      <c r="IV100" s="50"/>
    </row>
    <row r="101" spans="1:256" ht="15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L101" s="50"/>
      <c r="M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49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  <c r="DR101" s="50"/>
      <c r="DS101" s="50"/>
      <c r="DT101" s="50"/>
      <c r="DU101" s="50"/>
      <c r="DV101" s="50"/>
      <c r="DW101" s="50"/>
      <c r="DX101" s="50"/>
      <c r="DY101" s="50"/>
      <c r="DZ101" s="50"/>
      <c r="EA101" s="50"/>
      <c r="EB101" s="50"/>
      <c r="EC101" s="50"/>
      <c r="ED101" s="50"/>
      <c r="EE101" s="50"/>
      <c r="EF101" s="50"/>
      <c r="EG101" s="50"/>
      <c r="EH101" s="50"/>
      <c r="EI101" s="50"/>
      <c r="EJ101" s="50"/>
      <c r="EK101" s="50"/>
      <c r="EL101" s="50"/>
      <c r="EM101" s="50"/>
      <c r="EN101" s="50"/>
      <c r="EO101" s="50"/>
      <c r="EP101" s="50"/>
      <c r="EQ101" s="50"/>
      <c r="ER101" s="50"/>
      <c r="ES101" s="50"/>
      <c r="ET101" s="50"/>
      <c r="EU101" s="50"/>
      <c r="EV101" s="50"/>
      <c r="EW101" s="50"/>
      <c r="EX101" s="50"/>
      <c r="EY101" s="50"/>
      <c r="EZ101" s="50"/>
      <c r="FA101" s="50"/>
      <c r="FB101" s="50"/>
      <c r="FC101" s="50"/>
      <c r="FD101" s="50"/>
      <c r="FE101" s="50"/>
      <c r="FF101" s="50"/>
      <c r="FG101" s="50"/>
      <c r="FH101" s="50"/>
      <c r="FI101" s="50"/>
      <c r="FJ101" s="50"/>
      <c r="FK101" s="50"/>
      <c r="FL101" s="50"/>
      <c r="FM101" s="50"/>
      <c r="FN101" s="50"/>
      <c r="FO101" s="50"/>
      <c r="FP101" s="50"/>
      <c r="FQ101" s="50"/>
      <c r="FR101" s="50"/>
      <c r="FS101" s="50"/>
      <c r="FT101" s="50"/>
      <c r="FU101" s="50"/>
      <c r="FV101" s="50"/>
      <c r="FW101" s="50"/>
      <c r="FX101" s="50"/>
      <c r="FY101" s="50"/>
      <c r="FZ101" s="50"/>
      <c r="GA101" s="50"/>
      <c r="GB101" s="50"/>
      <c r="GC101" s="50"/>
      <c r="GD101" s="50"/>
      <c r="GE101" s="50"/>
      <c r="GF101" s="50"/>
      <c r="GG101" s="50"/>
      <c r="GH101" s="50"/>
      <c r="GI101" s="50"/>
      <c r="GJ101" s="50"/>
      <c r="GK101" s="50"/>
      <c r="GL101" s="50"/>
      <c r="GM101" s="50"/>
      <c r="GN101" s="50"/>
      <c r="GO101" s="50"/>
      <c r="GP101" s="50"/>
      <c r="GQ101" s="50"/>
      <c r="GR101" s="50"/>
      <c r="GS101" s="50"/>
      <c r="GT101" s="50"/>
      <c r="GU101" s="50"/>
      <c r="GV101" s="50"/>
      <c r="GW101" s="50"/>
      <c r="GX101" s="50"/>
      <c r="GY101" s="50"/>
      <c r="GZ101" s="50"/>
      <c r="HA101" s="50"/>
      <c r="HB101" s="50"/>
      <c r="HC101" s="50"/>
      <c r="HD101" s="50"/>
      <c r="HE101" s="50"/>
      <c r="HF101" s="50"/>
      <c r="HG101" s="50"/>
      <c r="HH101" s="50"/>
      <c r="HI101" s="50"/>
      <c r="HJ101" s="50"/>
      <c r="HK101" s="50"/>
      <c r="HL101" s="50"/>
      <c r="HM101" s="50"/>
      <c r="HN101" s="50"/>
      <c r="HO101" s="50"/>
      <c r="HP101" s="50"/>
      <c r="HQ101" s="50"/>
      <c r="HR101" s="50"/>
      <c r="HS101" s="50"/>
      <c r="HT101" s="50"/>
      <c r="HU101" s="50"/>
      <c r="HV101" s="50"/>
      <c r="HW101" s="50"/>
      <c r="HX101" s="50"/>
      <c r="HY101" s="50"/>
      <c r="HZ101" s="50"/>
      <c r="IA101" s="50"/>
      <c r="IB101" s="50"/>
      <c r="IC101" s="50"/>
      <c r="ID101" s="50"/>
      <c r="IE101" s="50"/>
      <c r="IF101" s="50"/>
      <c r="IG101" s="50"/>
      <c r="IH101" s="50"/>
      <c r="II101" s="50"/>
      <c r="IJ101" s="50"/>
      <c r="IK101" s="50"/>
      <c r="IL101" s="50"/>
      <c r="IM101" s="50"/>
      <c r="IN101" s="50"/>
      <c r="IO101" s="50"/>
      <c r="IP101" s="50"/>
      <c r="IQ101" s="50"/>
      <c r="IR101" s="50"/>
      <c r="IS101" s="50"/>
      <c r="IT101" s="50"/>
      <c r="IU101" s="50"/>
      <c r="IV101" s="50"/>
    </row>
    <row r="102" spans="1:256" ht="15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L102" s="50"/>
      <c r="M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49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  <c r="DR102" s="50"/>
      <c r="DS102" s="50"/>
      <c r="DT102" s="50"/>
      <c r="DU102" s="50"/>
      <c r="DV102" s="50"/>
      <c r="DW102" s="50"/>
      <c r="DX102" s="50"/>
      <c r="DY102" s="50"/>
      <c r="DZ102" s="50"/>
      <c r="EA102" s="50"/>
      <c r="EB102" s="50"/>
      <c r="EC102" s="50"/>
      <c r="ED102" s="50"/>
      <c r="EE102" s="50"/>
      <c r="EF102" s="50"/>
      <c r="EG102" s="50"/>
      <c r="EH102" s="50"/>
      <c r="EI102" s="50"/>
      <c r="EJ102" s="50"/>
      <c r="EK102" s="50"/>
      <c r="EL102" s="50"/>
      <c r="EM102" s="50"/>
      <c r="EN102" s="50"/>
      <c r="EO102" s="50"/>
      <c r="EP102" s="50"/>
      <c r="EQ102" s="50"/>
      <c r="ER102" s="50"/>
      <c r="ES102" s="50"/>
      <c r="ET102" s="50"/>
      <c r="EU102" s="50"/>
      <c r="EV102" s="50"/>
      <c r="EW102" s="50"/>
      <c r="EX102" s="50"/>
      <c r="EY102" s="50"/>
      <c r="EZ102" s="50"/>
      <c r="FA102" s="50"/>
      <c r="FB102" s="50"/>
      <c r="FC102" s="50"/>
      <c r="FD102" s="50"/>
      <c r="FE102" s="50"/>
      <c r="FF102" s="50"/>
      <c r="FG102" s="50"/>
      <c r="FH102" s="50"/>
      <c r="FI102" s="50"/>
      <c r="FJ102" s="50"/>
      <c r="FK102" s="50"/>
      <c r="FL102" s="50"/>
      <c r="FM102" s="50"/>
      <c r="FN102" s="50"/>
      <c r="FO102" s="50"/>
      <c r="FP102" s="50"/>
      <c r="FQ102" s="50"/>
      <c r="FR102" s="50"/>
      <c r="FS102" s="50"/>
      <c r="FT102" s="50"/>
      <c r="FU102" s="50"/>
      <c r="FV102" s="50"/>
      <c r="FW102" s="50"/>
      <c r="FX102" s="50"/>
      <c r="FY102" s="50"/>
      <c r="FZ102" s="50"/>
      <c r="GA102" s="50"/>
      <c r="GB102" s="50"/>
      <c r="GC102" s="50"/>
      <c r="GD102" s="50"/>
      <c r="GE102" s="50"/>
      <c r="GF102" s="50"/>
      <c r="GG102" s="50"/>
      <c r="GH102" s="50"/>
      <c r="GI102" s="50"/>
      <c r="GJ102" s="50"/>
      <c r="GK102" s="50"/>
      <c r="GL102" s="50"/>
      <c r="GM102" s="50"/>
      <c r="GN102" s="50"/>
      <c r="GO102" s="50"/>
      <c r="GP102" s="50"/>
      <c r="GQ102" s="50"/>
      <c r="GR102" s="50"/>
      <c r="GS102" s="50"/>
      <c r="GT102" s="50"/>
      <c r="GU102" s="50"/>
      <c r="GV102" s="50"/>
      <c r="GW102" s="50"/>
      <c r="GX102" s="50"/>
      <c r="GY102" s="50"/>
      <c r="GZ102" s="50"/>
      <c r="HA102" s="50"/>
      <c r="HB102" s="50"/>
      <c r="HC102" s="50"/>
      <c r="HD102" s="50"/>
      <c r="HE102" s="50"/>
      <c r="HF102" s="50"/>
      <c r="HG102" s="50"/>
      <c r="HH102" s="50"/>
      <c r="HI102" s="50"/>
      <c r="HJ102" s="50"/>
      <c r="HK102" s="50"/>
      <c r="HL102" s="50"/>
      <c r="HM102" s="50"/>
      <c r="HN102" s="50"/>
      <c r="HO102" s="50"/>
      <c r="HP102" s="50"/>
      <c r="HQ102" s="50"/>
      <c r="HR102" s="50"/>
      <c r="HS102" s="50"/>
      <c r="HT102" s="50"/>
      <c r="HU102" s="50"/>
      <c r="HV102" s="50"/>
      <c r="HW102" s="50"/>
      <c r="HX102" s="50"/>
      <c r="HY102" s="50"/>
      <c r="HZ102" s="50"/>
      <c r="IA102" s="50"/>
      <c r="IB102" s="50"/>
      <c r="IC102" s="50"/>
      <c r="ID102" s="50"/>
      <c r="IE102" s="50"/>
      <c r="IF102" s="50"/>
      <c r="IG102" s="50"/>
      <c r="IH102" s="50"/>
      <c r="II102" s="50"/>
      <c r="IJ102" s="50"/>
      <c r="IK102" s="50"/>
      <c r="IL102" s="50"/>
      <c r="IM102" s="50"/>
      <c r="IN102" s="50"/>
      <c r="IO102" s="50"/>
      <c r="IP102" s="50"/>
      <c r="IQ102" s="50"/>
      <c r="IR102" s="50"/>
      <c r="IS102" s="50"/>
      <c r="IT102" s="50"/>
      <c r="IU102" s="50"/>
      <c r="IV102" s="50"/>
    </row>
    <row r="103" spans="1:256" ht="15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L103" s="50"/>
      <c r="M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49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  <c r="FK103" s="50"/>
      <c r="FL103" s="50"/>
      <c r="FM103" s="50"/>
      <c r="FN103" s="50"/>
      <c r="FO103" s="50"/>
      <c r="FP103" s="50"/>
      <c r="FQ103" s="50"/>
      <c r="FR103" s="50"/>
      <c r="FS103" s="50"/>
      <c r="FT103" s="50"/>
      <c r="FU103" s="50"/>
      <c r="FV103" s="50"/>
      <c r="FW103" s="50"/>
      <c r="FX103" s="50"/>
      <c r="FY103" s="50"/>
      <c r="FZ103" s="50"/>
      <c r="GA103" s="50"/>
      <c r="GB103" s="50"/>
      <c r="GC103" s="50"/>
      <c r="GD103" s="50"/>
      <c r="GE103" s="50"/>
      <c r="GF103" s="50"/>
      <c r="GG103" s="50"/>
      <c r="GH103" s="50"/>
      <c r="GI103" s="50"/>
      <c r="GJ103" s="50"/>
      <c r="GK103" s="50"/>
      <c r="GL103" s="50"/>
      <c r="GM103" s="50"/>
      <c r="GN103" s="50"/>
      <c r="GO103" s="50"/>
      <c r="GP103" s="50"/>
      <c r="GQ103" s="50"/>
      <c r="GR103" s="50"/>
      <c r="GS103" s="50"/>
      <c r="GT103" s="50"/>
      <c r="GU103" s="50"/>
      <c r="GV103" s="50"/>
      <c r="GW103" s="50"/>
      <c r="GX103" s="50"/>
      <c r="GY103" s="50"/>
      <c r="GZ103" s="50"/>
      <c r="HA103" s="50"/>
      <c r="HB103" s="50"/>
      <c r="HC103" s="50"/>
      <c r="HD103" s="50"/>
      <c r="HE103" s="50"/>
      <c r="HF103" s="50"/>
      <c r="HG103" s="50"/>
      <c r="HH103" s="50"/>
      <c r="HI103" s="50"/>
      <c r="HJ103" s="50"/>
      <c r="HK103" s="50"/>
      <c r="HL103" s="50"/>
      <c r="HM103" s="50"/>
      <c r="HN103" s="50"/>
      <c r="HO103" s="50"/>
      <c r="HP103" s="50"/>
      <c r="HQ103" s="50"/>
      <c r="HR103" s="50"/>
      <c r="HS103" s="50"/>
      <c r="HT103" s="50"/>
      <c r="HU103" s="50"/>
      <c r="HV103" s="50"/>
      <c r="HW103" s="50"/>
      <c r="HX103" s="50"/>
      <c r="HY103" s="50"/>
      <c r="HZ103" s="50"/>
      <c r="IA103" s="50"/>
      <c r="IB103" s="50"/>
      <c r="IC103" s="50"/>
      <c r="ID103" s="50"/>
      <c r="IE103" s="50"/>
      <c r="IF103" s="50"/>
      <c r="IG103" s="50"/>
      <c r="IH103" s="50"/>
      <c r="II103" s="50"/>
      <c r="IJ103" s="50"/>
      <c r="IK103" s="50"/>
      <c r="IL103" s="50"/>
      <c r="IM103" s="50"/>
      <c r="IN103" s="50"/>
      <c r="IO103" s="50"/>
      <c r="IP103" s="50"/>
      <c r="IQ103" s="50"/>
      <c r="IR103" s="50"/>
      <c r="IS103" s="50"/>
      <c r="IT103" s="50"/>
      <c r="IU103" s="50"/>
      <c r="IV103" s="50"/>
    </row>
    <row r="104" spans="1:256" ht="15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L104" s="50"/>
      <c r="M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49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  <c r="DR104" s="50"/>
      <c r="DS104" s="50"/>
      <c r="DT104" s="50"/>
      <c r="DU104" s="50"/>
      <c r="DV104" s="50"/>
      <c r="DW104" s="50"/>
      <c r="DX104" s="50"/>
      <c r="DY104" s="50"/>
      <c r="DZ104" s="50"/>
      <c r="EA104" s="50"/>
      <c r="EB104" s="50"/>
      <c r="EC104" s="50"/>
      <c r="ED104" s="50"/>
      <c r="EE104" s="50"/>
      <c r="EF104" s="50"/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50"/>
      <c r="ER104" s="50"/>
      <c r="ES104" s="50"/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0"/>
      <c r="FE104" s="50"/>
      <c r="FF104" s="50"/>
      <c r="FG104" s="50"/>
      <c r="FH104" s="50"/>
      <c r="FI104" s="50"/>
      <c r="FJ104" s="50"/>
      <c r="FK104" s="50"/>
      <c r="FL104" s="50"/>
      <c r="FM104" s="50"/>
      <c r="FN104" s="50"/>
      <c r="FO104" s="50"/>
      <c r="FP104" s="50"/>
      <c r="FQ104" s="50"/>
      <c r="FR104" s="50"/>
      <c r="FS104" s="50"/>
      <c r="FT104" s="50"/>
      <c r="FU104" s="50"/>
      <c r="FV104" s="50"/>
      <c r="FW104" s="50"/>
      <c r="FX104" s="50"/>
      <c r="FY104" s="50"/>
      <c r="FZ104" s="50"/>
      <c r="GA104" s="50"/>
      <c r="GB104" s="50"/>
      <c r="GC104" s="50"/>
      <c r="GD104" s="50"/>
      <c r="GE104" s="50"/>
      <c r="GF104" s="50"/>
      <c r="GG104" s="50"/>
      <c r="GH104" s="50"/>
      <c r="GI104" s="50"/>
      <c r="GJ104" s="50"/>
      <c r="GK104" s="50"/>
      <c r="GL104" s="50"/>
      <c r="GM104" s="50"/>
      <c r="GN104" s="50"/>
      <c r="GO104" s="50"/>
      <c r="GP104" s="50"/>
      <c r="GQ104" s="50"/>
      <c r="GR104" s="50"/>
      <c r="GS104" s="50"/>
      <c r="GT104" s="50"/>
      <c r="GU104" s="50"/>
      <c r="GV104" s="50"/>
      <c r="GW104" s="50"/>
      <c r="GX104" s="50"/>
      <c r="GY104" s="50"/>
      <c r="GZ104" s="50"/>
      <c r="HA104" s="50"/>
      <c r="HB104" s="50"/>
      <c r="HC104" s="50"/>
      <c r="HD104" s="50"/>
      <c r="HE104" s="50"/>
      <c r="HF104" s="50"/>
      <c r="HG104" s="50"/>
      <c r="HH104" s="50"/>
      <c r="HI104" s="50"/>
      <c r="HJ104" s="50"/>
      <c r="HK104" s="50"/>
      <c r="HL104" s="50"/>
      <c r="HM104" s="50"/>
      <c r="HN104" s="50"/>
      <c r="HO104" s="50"/>
      <c r="HP104" s="50"/>
      <c r="HQ104" s="50"/>
      <c r="HR104" s="50"/>
      <c r="HS104" s="50"/>
      <c r="HT104" s="50"/>
      <c r="HU104" s="50"/>
      <c r="HV104" s="50"/>
      <c r="HW104" s="50"/>
      <c r="HX104" s="50"/>
      <c r="HY104" s="50"/>
      <c r="HZ104" s="50"/>
      <c r="IA104" s="50"/>
      <c r="IB104" s="50"/>
      <c r="IC104" s="50"/>
      <c r="ID104" s="50"/>
      <c r="IE104" s="50"/>
      <c r="IF104" s="50"/>
      <c r="IG104" s="50"/>
      <c r="IH104" s="50"/>
      <c r="II104" s="50"/>
      <c r="IJ104" s="50"/>
      <c r="IK104" s="50"/>
      <c r="IL104" s="50"/>
      <c r="IM104" s="50"/>
      <c r="IN104" s="50"/>
      <c r="IO104" s="50"/>
      <c r="IP104" s="50"/>
      <c r="IQ104" s="50"/>
      <c r="IR104" s="50"/>
      <c r="IS104" s="50"/>
      <c r="IT104" s="50"/>
      <c r="IU104" s="50"/>
      <c r="IV104" s="50"/>
    </row>
    <row r="105" spans="1:256" ht="15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L105" s="50"/>
      <c r="M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49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  <c r="DR105" s="50"/>
      <c r="DS105" s="50"/>
      <c r="DT105" s="50"/>
      <c r="DU105" s="50"/>
      <c r="DV105" s="50"/>
      <c r="DW105" s="50"/>
      <c r="DX105" s="50"/>
      <c r="DY105" s="50"/>
      <c r="DZ105" s="50"/>
      <c r="EA105" s="50"/>
      <c r="EB105" s="50"/>
      <c r="EC105" s="50"/>
      <c r="ED105" s="50"/>
      <c r="EE105" s="50"/>
      <c r="EF105" s="50"/>
      <c r="EG105" s="50"/>
      <c r="EH105" s="50"/>
      <c r="EI105" s="50"/>
      <c r="EJ105" s="50"/>
      <c r="EK105" s="50"/>
      <c r="EL105" s="50"/>
      <c r="EM105" s="50"/>
      <c r="EN105" s="50"/>
      <c r="EO105" s="50"/>
      <c r="EP105" s="50"/>
      <c r="EQ105" s="50"/>
      <c r="ER105" s="50"/>
      <c r="ES105" s="50"/>
      <c r="ET105" s="50"/>
      <c r="EU105" s="50"/>
      <c r="EV105" s="50"/>
      <c r="EW105" s="50"/>
      <c r="EX105" s="50"/>
      <c r="EY105" s="50"/>
      <c r="EZ105" s="50"/>
      <c r="FA105" s="50"/>
      <c r="FB105" s="50"/>
      <c r="FC105" s="50"/>
      <c r="FD105" s="50"/>
      <c r="FE105" s="50"/>
      <c r="FF105" s="50"/>
      <c r="FG105" s="50"/>
      <c r="FH105" s="50"/>
      <c r="FI105" s="50"/>
      <c r="FJ105" s="50"/>
      <c r="FK105" s="50"/>
      <c r="FL105" s="50"/>
      <c r="FM105" s="50"/>
      <c r="FN105" s="50"/>
      <c r="FO105" s="50"/>
      <c r="FP105" s="50"/>
      <c r="FQ105" s="50"/>
      <c r="FR105" s="50"/>
      <c r="FS105" s="50"/>
      <c r="FT105" s="50"/>
      <c r="FU105" s="50"/>
      <c r="FV105" s="50"/>
      <c r="FW105" s="50"/>
      <c r="FX105" s="50"/>
      <c r="FY105" s="50"/>
      <c r="FZ105" s="50"/>
      <c r="GA105" s="50"/>
      <c r="GB105" s="50"/>
      <c r="GC105" s="50"/>
      <c r="GD105" s="50"/>
      <c r="GE105" s="50"/>
      <c r="GF105" s="50"/>
      <c r="GG105" s="50"/>
      <c r="GH105" s="50"/>
      <c r="GI105" s="50"/>
      <c r="GJ105" s="50"/>
      <c r="GK105" s="50"/>
      <c r="GL105" s="50"/>
      <c r="GM105" s="50"/>
      <c r="GN105" s="50"/>
      <c r="GO105" s="50"/>
      <c r="GP105" s="50"/>
      <c r="GQ105" s="50"/>
      <c r="GR105" s="50"/>
      <c r="GS105" s="50"/>
      <c r="GT105" s="50"/>
      <c r="GU105" s="50"/>
      <c r="GV105" s="50"/>
      <c r="GW105" s="50"/>
      <c r="GX105" s="50"/>
      <c r="GY105" s="50"/>
      <c r="GZ105" s="50"/>
      <c r="HA105" s="50"/>
      <c r="HB105" s="50"/>
      <c r="HC105" s="50"/>
      <c r="HD105" s="50"/>
      <c r="HE105" s="50"/>
      <c r="HF105" s="50"/>
      <c r="HG105" s="50"/>
      <c r="HH105" s="50"/>
      <c r="HI105" s="50"/>
      <c r="HJ105" s="50"/>
      <c r="HK105" s="50"/>
      <c r="HL105" s="50"/>
      <c r="HM105" s="50"/>
      <c r="HN105" s="50"/>
      <c r="HO105" s="50"/>
      <c r="HP105" s="50"/>
      <c r="HQ105" s="50"/>
      <c r="HR105" s="50"/>
      <c r="HS105" s="50"/>
      <c r="HT105" s="50"/>
      <c r="HU105" s="50"/>
      <c r="HV105" s="50"/>
      <c r="HW105" s="50"/>
      <c r="HX105" s="50"/>
      <c r="HY105" s="50"/>
      <c r="HZ105" s="50"/>
      <c r="IA105" s="50"/>
      <c r="IB105" s="50"/>
      <c r="IC105" s="50"/>
      <c r="ID105" s="50"/>
      <c r="IE105" s="50"/>
      <c r="IF105" s="50"/>
      <c r="IG105" s="50"/>
      <c r="IH105" s="50"/>
      <c r="II105" s="50"/>
      <c r="IJ105" s="50"/>
      <c r="IK105" s="50"/>
      <c r="IL105" s="50"/>
      <c r="IM105" s="50"/>
      <c r="IN105" s="50"/>
      <c r="IO105" s="50"/>
      <c r="IP105" s="50"/>
      <c r="IQ105" s="50"/>
      <c r="IR105" s="50"/>
      <c r="IS105" s="50"/>
      <c r="IT105" s="50"/>
      <c r="IU105" s="50"/>
      <c r="IV105" s="50"/>
    </row>
    <row r="106" spans="1:256" ht="15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L106" s="50"/>
      <c r="M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49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  <c r="DH106" s="50"/>
      <c r="DI106" s="50"/>
      <c r="DJ106" s="50"/>
      <c r="DK106" s="50"/>
      <c r="DL106" s="50"/>
      <c r="DM106" s="50"/>
      <c r="DN106" s="50"/>
      <c r="DO106" s="50"/>
      <c r="DP106" s="50"/>
      <c r="DQ106" s="50"/>
      <c r="DR106" s="50"/>
      <c r="DS106" s="50"/>
      <c r="DT106" s="50"/>
      <c r="DU106" s="50"/>
      <c r="DV106" s="50"/>
      <c r="DW106" s="50"/>
      <c r="DX106" s="50"/>
      <c r="DY106" s="50"/>
      <c r="DZ106" s="50"/>
      <c r="EA106" s="50"/>
      <c r="EB106" s="50"/>
      <c r="EC106" s="50"/>
      <c r="ED106" s="50"/>
      <c r="EE106" s="50"/>
      <c r="EF106" s="50"/>
      <c r="EG106" s="50"/>
      <c r="EH106" s="50"/>
      <c r="EI106" s="50"/>
      <c r="EJ106" s="50"/>
      <c r="EK106" s="50"/>
      <c r="EL106" s="50"/>
      <c r="EM106" s="50"/>
      <c r="EN106" s="50"/>
      <c r="EO106" s="50"/>
      <c r="EP106" s="50"/>
      <c r="EQ106" s="50"/>
      <c r="ER106" s="50"/>
      <c r="ES106" s="50"/>
      <c r="ET106" s="50"/>
      <c r="EU106" s="50"/>
      <c r="EV106" s="50"/>
      <c r="EW106" s="50"/>
      <c r="EX106" s="50"/>
      <c r="EY106" s="50"/>
      <c r="EZ106" s="50"/>
      <c r="FA106" s="50"/>
      <c r="FB106" s="50"/>
      <c r="FC106" s="50"/>
      <c r="FD106" s="50"/>
      <c r="FE106" s="50"/>
      <c r="FF106" s="50"/>
      <c r="FG106" s="50"/>
      <c r="FH106" s="50"/>
      <c r="FI106" s="50"/>
      <c r="FJ106" s="50"/>
      <c r="FK106" s="50"/>
      <c r="FL106" s="50"/>
      <c r="FM106" s="50"/>
      <c r="FN106" s="50"/>
      <c r="FO106" s="50"/>
      <c r="FP106" s="50"/>
      <c r="FQ106" s="50"/>
      <c r="FR106" s="50"/>
      <c r="FS106" s="50"/>
      <c r="FT106" s="50"/>
      <c r="FU106" s="50"/>
      <c r="FV106" s="50"/>
      <c r="FW106" s="50"/>
      <c r="FX106" s="50"/>
      <c r="FY106" s="50"/>
      <c r="FZ106" s="50"/>
      <c r="GA106" s="50"/>
      <c r="GB106" s="50"/>
      <c r="GC106" s="50"/>
      <c r="GD106" s="50"/>
      <c r="GE106" s="50"/>
      <c r="GF106" s="50"/>
      <c r="GG106" s="50"/>
      <c r="GH106" s="50"/>
      <c r="GI106" s="50"/>
      <c r="GJ106" s="50"/>
      <c r="GK106" s="50"/>
      <c r="GL106" s="50"/>
      <c r="GM106" s="50"/>
      <c r="GN106" s="50"/>
      <c r="GO106" s="50"/>
      <c r="GP106" s="50"/>
      <c r="GQ106" s="50"/>
      <c r="GR106" s="50"/>
      <c r="GS106" s="50"/>
      <c r="GT106" s="50"/>
      <c r="GU106" s="50"/>
      <c r="GV106" s="50"/>
      <c r="GW106" s="50"/>
      <c r="GX106" s="50"/>
      <c r="GY106" s="50"/>
      <c r="GZ106" s="50"/>
      <c r="HA106" s="50"/>
      <c r="HB106" s="50"/>
      <c r="HC106" s="50"/>
      <c r="HD106" s="50"/>
      <c r="HE106" s="50"/>
      <c r="HF106" s="50"/>
      <c r="HG106" s="50"/>
      <c r="HH106" s="50"/>
      <c r="HI106" s="50"/>
      <c r="HJ106" s="50"/>
      <c r="HK106" s="50"/>
      <c r="HL106" s="50"/>
      <c r="HM106" s="50"/>
      <c r="HN106" s="50"/>
      <c r="HO106" s="50"/>
      <c r="HP106" s="50"/>
      <c r="HQ106" s="50"/>
      <c r="HR106" s="50"/>
      <c r="HS106" s="50"/>
      <c r="HT106" s="50"/>
      <c r="HU106" s="50"/>
      <c r="HV106" s="50"/>
      <c r="HW106" s="50"/>
      <c r="HX106" s="50"/>
      <c r="HY106" s="50"/>
      <c r="HZ106" s="50"/>
      <c r="IA106" s="50"/>
      <c r="IB106" s="50"/>
      <c r="IC106" s="50"/>
      <c r="ID106" s="50"/>
      <c r="IE106" s="50"/>
      <c r="IF106" s="50"/>
      <c r="IG106" s="50"/>
      <c r="IH106" s="50"/>
      <c r="II106" s="50"/>
      <c r="IJ106" s="50"/>
      <c r="IK106" s="50"/>
      <c r="IL106" s="50"/>
      <c r="IM106" s="50"/>
      <c r="IN106" s="50"/>
      <c r="IO106" s="50"/>
      <c r="IP106" s="50"/>
      <c r="IQ106" s="50"/>
      <c r="IR106" s="50"/>
      <c r="IS106" s="50"/>
      <c r="IT106" s="50"/>
      <c r="IU106" s="50"/>
      <c r="IV106" s="50"/>
    </row>
    <row r="107" spans="1:256" ht="15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L107" s="50"/>
      <c r="M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49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  <c r="DQ107" s="50"/>
      <c r="DR107" s="50"/>
      <c r="DS107" s="50"/>
      <c r="DT107" s="50"/>
      <c r="DU107" s="50"/>
      <c r="DV107" s="50"/>
      <c r="DW107" s="50"/>
      <c r="DX107" s="50"/>
      <c r="DY107" s="50"/>
      <c r="DZ107" s="50"/>
      <c r="EA107" s="50"/>
      <c r="EB107" s="50"/>
      <c r="EC107" s="50"/>
      <c r="ED107" s="50"/>
      <c r="EE107" s="50"/>
      <c r="EF107" s="50"/>
      <c r="EG107" s="50"/>
      <c r="EH107" s="50"/>
      <c r="EI107" s="50"/>
      <c r="EJ107" s="50"/>
      <c r="EK107" s="50"/>
      <c r="EL107" s="50"/>
      <c r="EM107" s="50"/>
      <c r="EN107" s="50"/>
      <c r="EO107" s="50"/>
      <c r="EP107" s="50"/>
      <c r="EQ107" s="50"/>
      <c r="ER107" s="50"/>
      <c r="ES107" s="50"/>
      <c r="ET107" s="50"/>
      <c r="EU107" s="50"/>
      <c r="EV107" s="50"/>
      <c r="EW107" s="50"/>
      <c r="EX107" s="50"/>
      <c r="EY107" s="50"/>
      <c r="EZ107" s="50"/>
      <c r="FA107" s="50"/>
      <c r="FB107" s="50"/>
      <c r="FC107" s="50"/>
      <c r="FD107" s="50"/>
      <c r="FE107" s="50"/>
      <c r="FF107" s="50"/>
      <c r="FG107" s="50"/>
      <c r="FH107" s="50"/>
      <c r="FI107" s="50"/>
      <c r="FJ107" s="50"/>
      <c r="FK107" s="50"/>
      <c r="FL107" s="50"/>
      <c r="FM107" s="50"/>
      <c r="FN107" s="50"/>
      <c r="FO107" s="50"/>
      <c r="FP107" s="50"/>
      <c r="FQ107" s="50"/>
      <c r="FR107" s="50"/>
      <c r="FS107" s="50"/>
      <c r="FT107" s="50"/>
      <c r="FU107" s="50"/>
      <c r="FV107" s="50"/>
      <c r="FW107" s="50"/>
      <c r="FX107" s="50"/>
      <c r="FY107" s="50"/>
      <c r="FZ107" s="50"/>
      <c r="GA107" s="50"/>
      <c r="GB107" s="50"/>
      <c r="GC107" s="50"/>
      <c r="GD107" s="50"/>
      <c r="GE107" s="50"/>
      <c r="GF107" s="50"/>
      <c r="GG107" s="50"/>
      <c r="GH107" s="50"/>
      <c r="GI107" s="50"/>
      <c r="GJ107" s="50"/>
      <c r="GK107" s="50"/>
      <c r="GL107" s="50"/>
      <c r="GM107" s="50"/>
      <c r="GN107" s="50"/>
      <c r="GO107" s="50"/>
      <c r="GP107" s="50"/>
      <c r="GQ107" s="50"/>
      <c r="GR107" s="50"/>
      <c r="GS107" s="50"/>
      <c r="GT107" s="50"/>
      <c r="GU107" s="50"/>
      <c r="GV107" s="50"/>
      <c r="GW107" s="50"/>
      <c r="GX107" s="50"/>
      <c r="GY107" s="50"/>
      <c r="GZ107" s="50"/>
      <c r="HA107" s="50"/>
      <c r="HB107" s="50"/>
      <c r="HC107" s="50"/>
      <c r="HD107" s="50"/>
      <c r="HE107" s="50"/>
      <c r="HF107" s="50"/>
      <c r="HG107" s="50"/>
      <c r="HH107" s="50"/>
      <c r="HI107" s="50"/>
      <c r="HJ107" s="50"/>
      <c r="HK107" s="50"/>
      <c r="HL107" s="50"/>
      <c r="HM107" s="50"/>
      <c r="HN107" s="50"/>
      <c r="HO107" s="50"/>
      <c r="HP107" s="50"/>
      <c r="HQ107" s="50"/>
      <c r="HR107" s="50"/>
      <c r="HS107" s="50"/>
      <c r="HT107" s="50"/>
      <c r="HU107" s="50"/>
      <c r="HV107" s="50"/>
      <c r="HW107" s="50"/>
      <c r="HX107" s="50"/>
      <c r="HY107" s="50"/>
      <c r="HZ107" s="50"/>
      <c r="IA107" s="50"/>
      <c r="IB107" s="50"/>
      <c r="IC107" s="50"/>
      <c r="ID107" s="50"/>
      <c r="IE107" s="50"/>
      <c r="IF107" s="50"/>
      <c r="IG107" s="50"/>
      <c r="IH107" s="50"/>
      <c r="II107" s="50"/>
      <c r="IJ107" s="50"/>
      <c r="IK107" s="50"/>
      <c r="IL107" s="50"/>
      <c r="IM107" s="50"/>
      <c r="IN107" s="50"/>
      <c r="IO107" s="50"/>
      <c r="IP107" s="50"/>
      <c r="IQ107" s="50"/>
      <c r="IR107" s="50"/>
      <c r="IS107" s="50"/>
      <c r="IT107" s="50"/>
      <c r="IU107" s="50"/>
      <c r="IV107" s="50"/>
    </row>
    <row r="108" spans="1:256" ht="15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L108" s="50"/>
      <c r="M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49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  <c r="DH108" s="50"/>
      <c r="DI108" s="50"/>
      <c r="DJ108" s="50"/>
      <c r="DK108" s="50"/>
      <c r="DL108" s="50"/>
      <c r="DM108" s="50"/>
      <c r="DN108" s="50"/>
      <c r="DO108" s="50"/>
      <c r="DP108" s="50"/>
      <c r="DQ108" s="50"/>
      <c r="DR108" s="50"/>
      <c r="DS108" s="50"/>
      <c r="DT108" s="50"/>
      <c r="DU108" s="50"/>
      <c r="DV108" s="50"/>
      <c r="DW108" s="50"/>
      <c r="DX108" s="50"/>
      <c r="DY108" s="50"/>
      <c r="DZ108" s="50"/>
      <c r="EA108" s="50"/>
      <c r="EB108" s="50"/>
      <c r="EC108" s="50"/>
      <c r="ED108" s="50"/>
      <c r="EE108" s="50"/>
      <c r="EF108" s="50"/>
      <c r="EG108" s="50"/>
      <c r="EH108" s="50"/>
      <c r="EI108" s="50"/>
      <c r="EJ108" s="50"/>
      <c r="EK108" s="50"/>
      <c r="EL108" s="50"/>
      <c r="EM108" s="50"/>
      <c r="EN108" s="50"/>
      <c r="EO108" s="50"/>
      <c r="EP108" s="50"/>
      <c r="EQ108" s="50"/>
      <c r="ER108" s="50"/>
      <c r="ES108" s="50"/>
      <c r="ET108" s="50"/>
      <c r="EU108" s="50"/>
      <c r="EV108" s="50"/>
      <c r="EW108" s="50"/>
      <c r="EX108" s="50"/>
      <c r="EY108" s="50"/>
      <c r="EZ108" s="50"/>
      <c r="FA108" s="50"/>
      <c r="FB108" s="50"/>
      <c r="FC108" s="50"/>
      <c r="FD108" s="50"/>
      <c r="FE108" s="50"/>
      <c r="FF108" s="50"/>
      <c r="FG108" s="50"/>
      <c r="FH108" s="50"/>
      <c r="FI108" s="50"/>
      <c r="FJ108" s="50"/>
      <c r="FK108" s="50"/>
      <c r="FL108" s="50"/>
      <c r="FM108" s="50"/>
      <c r="FN108" s="50"/>
      <c r="FO108" s="50"/>
      <c r="FP108" s="50"/>
      <c r="FQ108" s="50"/>
      <c r="FR108" s="50"/>
      <c r="FS108" s="50"/>
      <c r="FT108" s="50"/>
      <c r="FU108" s="50"/>
      <c r="FV108" s="50"/>
      <c r="FW108" s="50"/>
      <c r="FX108" s="50"/>
      <c r="FY108" s="50"/>
      <c r="FZ108" s="50"/>
      <c r="GA108" s="50"/>
      <c r="GB108" s="50"/>
      <c r="GC108" s="50"/>
      <c r="GD108" s="50"/>
      <c r="GE108" s="50"/>
      <c r="GF108" s="50"/>
      <c r="GG108" s="50"/>
      <c r="GH108" s="50"/>
      <c r="GI108" s="50"/>
      <c r="GJ108" s="50"/>
      <c r="GK108" s="50"/>
      <c r="GL108" s="50"/>
      <c r="GM108" s="50"/>
      <c r="GN108" s="50"/>
      <c r="GO108" s="50"/>
      <c r="GP108" s="50"/>
      <c r="GQ108" s="50"/>
      <c r="GR108" s="50"/>
      <c r="GS108" s="50"/>
      <c r="GT108" s="50"/>
      <c r="GU108" s="50"/>
      <c r="GV108" s="50"/>
      <c r="GW108" s="50"/>
      <c r="GX108" s="50"/>
      <c r="GY108" s="50"/>
      <c r="GZ108" s="50"/>
      <c r="HA108" s="50"/>
      <c r="HB108" s="50"/>
      <c r="HC108" s="50"/>
      <c r="HD108" s="50"/>
      <c r="HE108" s="50"/>
      <c r="HF108" s="50"/>
      <c r="HG108" s="50"/>
      <c r="HH108" s="50"/>
      <c r="HI108" s="50"/>
      <c r="HJ108" s="50"/>
      <c r="HK108" s="50"/>
      <c r="HL108" s="50"/>
      <c r="HM108" s="50"/>
      <c r="HN108" s="50"/>
      <c r="HO108" s="50"/>
      <c r="HP108" s="50"/>
      <c r="HQ108" s="50"/>
      <c r="HR108" s="50"/>
      <c r="HS108" s="50"/>
      <c r="HT108" s="50"/>
      <c r="HU108" s="50"/>
      <c r="HV108" s="50"/>
      <c r="HW108" s="50"/>
      <c r="HX108" s="50"/>
      <c r="HY108" s="50"/>
      <c r="HZ108" s="50"/>
      <c r="IA108" s="50"/>
      <c r="IB108" s="50"/>
      <c r="IC108" s="50"/>
      <c r="ID108" s="50"/>
      <c r="IE108" s="50"/>
      <c r="IF108" s="50"/>
      <c r="IG108" s="50"/>
      <c r="IH108" s="50"/>
      <c r="II108" s="50"/>
      <c r="IJ108" s="50"/>
      <c r="IK108" s="50"/>
      <c r="IL108" s="50"/>
      <c r="IM108" s="50"/>
      <c r="IN108" s="50"/>
      <c r="IO108" s="50"/>
      <c r="IP108" s="50"/>
      <c r="IQ108" s="50"/>
      <c r="IR108" s="50"/>
      <c r="IS108" s="50"/>
      <c r="IT108" s="50"/>
      <c r="IU108" s="50"/>
      <c r="IV108" s="50"/>
    </row>
    <row r="109" spans="1:256" ht="15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L109" s="50"/>
      <c r="M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49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  <c r="DR109" s="50"/>
      <c r="DS109" s="50"/>
      <c r="DT109" s="50"/>
      <c r="DU109" s="50"/>
      <c r="DV109" s="50"/>
      <c r="DW109" s="50"/>
      <c r="DX109" s="50"/>
      <c r="DY109" s="50"/>
      <c r="DZ109" s="50"/>
      <c r="EA109" s="50"/>
      <c r="EB109" s="50"/>
      <c r="EC109" s="50"/>
      <c r="ED109" s="50"/>
      <c r="EE109" s="50"/>
      <c r="EF109" s="50"/>
      <c r="EG109" s="50"/>
      <c r="EH109" s="50"/>
      <c r="EI109" s="50"/>
      <c r="EJ109" s="50"/>
      <c r="EK109" s="50"/>
      <c r="EL109" s="50"/>
      <c r="EM109" s="50"/>
      <c r="EN109" s="50"/>
      <c r="EO109" s="50"/>
      <c r="EP109" s="50"/>
      <c r="EQ109" s="50"/>
      <c r="ER109" s="50"/>
      <c r="ES109" s="50"/>
      <c r="ET109" s="50"/>
      <c r="EU109" s="50"/>
      <c r="EV109" s="50"/>
      <c r="EW109" s="50"/>
      <c r="EX109" s="50"/>
      <c r="EY109" s="50"/>
      <c r="EZ109" s="50"/>
      <c r="FA109" s="50"/>
      <c r="FB109" s="50"/>
      <c r="FC109" s="50"/>
      <c r="FD109" s="50"/>
      <c r="FE109" s="50"/>
      <c r="FF109" s="50"/>
      <c r="FG109" s="50"/>
      <c r="FH109" s="50"/>
      <c r="FI109" s="50"/>
      <c r="FJ109" s="50"/>
      <c r="FK109" s="50"/>
      <c r="FL109" s="50"/>
      <c r="FM109" s="50"/>
      <c r="FN109" s="50"/>
      <c r="FO109" s="50"/>
      <c r="FP109" s="50"/>
      <c r="FQ109" s="50"/>
      <c r="FR109" s="50"/>
      <c r="FS109" s="50"/>
      <c r="FT109" s="50"/>
      <c r="FU109" s="50"/>
      <c r="FV109" s="50"/>
      <c r="FW109" s="50"/>
      <c r="FX109" s="50"/>
      <c r="FY109" s="50"/>
      <c r="FZ109" s="50"/>
      <c r="GA109" s="50"/>
      <c r="GB109" s="50"/>
      <c r="GC109" s="50"/>
      <c r="GD109" s="50"/>
      <c r="GE109" s="50"/>
      <c r="GF109" s="50"/>
      <c r="GG109" s="50"/>
      <c r="GH109" s="50"/>
      <c r="GI109" s="50"/>
      <c r="GJ109" s="50"/>
      <c r="GK109" s="50"/>
      <c r="GL109" s="50"/>
      <c r="GM109" s="50"/>
      <c r="GN109" s="50"/>
      <c r="GO109" s="50"/>
      <c r="GP109" s="50"/>
      <c r="GQ109" s="50"/>
      <c r="GR109" s="50"/>
      <c r="GS109" s="50"/>
      <c r="GT109" s="50"/>
      <c r="GU109" s="50"/>
      <c r="GV109" s="50"/>
      <c r="GW109" s="50"/>
      <c r="GX109" s="50"/>
      <c r="GY109" s="50"/>
      <c r="GZ109" s="50"/>
      <c r="HA109" s="50"/>
      <c r="HB109" s="50"/>
      <c r="HC109" s="50"/>
      <c r="HD109" s="50"/>
      <c r="HE109" s="50"/>
      <c r="HF109" s="50"/>
      <c r="HG109" s="50"/>
      <c r="HH109" s="50"/>
      <c r="HI109" s="50"/>
      <c r="HJ109" s="50"/>
      <c r="HK109" s="50"/>
      <c r="HL109" s="50"/>
      <c r="HM109" s="50"/>
      <c r="HN109" s="50"/>
      <c r="HO109" s="50"/>
      <c r="HP109" s="50"/>
      <c r="HQ109" s="50"/>
      <c r="HR109" s="50"/>
      <c r="HS109" s="50"/>
      <c r="HT109" s="50"/>
      <c r="HU109" s="50"/>
      <c r="HV109" s="50"/>
      <c r="HW109" s="50"/>
      <c r="HX109" s="50"/>
      <c r="HY109" s="50"/>
      <c r="HZ109" s="50"/>
      <c r="IA109" s="50"/>
      <c r="IB109" s="50"/>
      <c r="IC109" s="50"/>
      <c r="ID109" s="50"/>
      <c r="IE109" s="50"/>
      <c r="IF109" s="50"/>
      <c r="IG109" s="50"/>
      <c r="IH109" s="50"/>
      <c r="II109" s="50"/>
      <c r="IJ109" s="50"/>
      <c r="IK109" s="50"/>
      <c r="IL109" s="50"/>
      <c r="IM109" s="50"/>
      <c r="IN109" s="50"/>
      <c r="IO109" s="50"/>
      <c r="IP109" s="50"/>
      <c r="IQ109" s="50"/>
      <c r="IR109" s="50"/>
      <c r="IS109" s="50"/>
      <c r="IT109" s="50"/>
      <c r="IU109" s="50"/>
      <c r="IV109" s="50"/>
    </row>
    <row r="110" spans="1:256" ht="15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L110" s="50"/>
      <c r="M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49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50"/>
      <c r="DI110" s="50"/>
      <c r="DJ110" s="50"/>
      <c r="DK110" s="50"/>
      <c r="DL110" s="50"/>
      <c r="DM110" s="50"/>
      <c r="DN110" s="50"/>
      <c r="DO110" s="50"/>
      <c r="DP110" s="50"/>
      <c r="DQ110" s="50"/>
      <c r="DR110" s="50"/>
      <c r="DS110" s="50"/>
      <c r="DT110" s="50"/>
      <c r="DU110" s="50"/>
      <c r="DV110" s="50"/>
      <c r="DW110" s="50"/>
      <c r="DX110" s="50"/>
      <c r="DY110" s="50"/>
      <c r="DZ110" s="50"/>
      <c r="EA110" s="50"/>
      <c r="EB110" s="50"/>
      <c r="EC110" s="50"/>
      <c r="ED110" s="50"/>
      <c r="EE110" s="50"/>
      <c r="EF110" s="50"/>
      <c r="EG110" s="50"/>
      <c r="EH110" s="50"/>
      <c r="EI110" s="50"/>
      <c r="EJ110" s="50"/>
      <c r="EK110" s="50"/>
      <c r="EL110" s="50"/>
      <c r="EM110" s="50"/>
      <c r="EN110" s="50"/>
      <c r="EO110" s="50"/>
      <c r="EP110" s="50"/>
      <c r="EQ110" s="50"/>
      <c r="ER110" s="50"/>
      <c r="ES110" s="50"/>
      <c r="ET110" s="50"/>
      <c r="EU110" s="50"/>
      <c r="EV110" s="50"/>
      <c r="EW110" s="50"/>
      <c r="EX110" s="50"/>
      <c r="EY110" s="50"/>
      <c r="EZ110" s="50"/>
      <c r="FA110" s="50"/>
      <c r="FB110" s="50"/>
      <c r="FC110" s="50"/>
      <c r="FD110" s="50"/>
      <c r="FE110" s="50"/>
      <c r="FF110" s="50"/>
      <c r="FG110" s="50"/>
      <c r="FH110" s="50"/>
      <c r="FI110" s="50"/>
      <c r="FJ110" s="50"/>
      <c r="FK110" s="50"/>
      <c r="FL110" s="50"/>
      <c r="FM110" s="50"/>
      <c r="FN110" s="50"/>
      <c r="FO110" s="50"/>
      <c r="FP110" s="50"/>
      <c r="FQ110" s="50"/>
      <c r="FR110" s="50"/>
      <c r="FS110" s="50"/>
      <c r="FT110" s="50"/>
      <c r="FU110" s="50"/>
      <c r="FV110" s="50"/>
      <c r="FW110" s="50"/>
      <c r="FX110" s="50"/>
      <c r="FY110" s="50"/>
      <c r="FZ110" s="50"/>
      <c r="GA110" s="50"/>
      <c r="GB110" s="50"/>
      <c r="GC110" s="50"/>
      <c r="GD110" s="50"/>
      <c r="GE110" s="50"/>
      <c r="GF110" s="50"/>
      <c r="GG110" s="50"/>
      <c r="GH110" s="50"/>
      <c r="GI110" s="50"/>
      <c r="GJ110" s="50"/>
      <c r="GK110" s="50"/>
      <c r="GL110" s="50"/>
      <c r="GM110" s="50"/>
      <c r="GN110" s="50"/>
      <c r="GO110" s="50"/>
      <c r="GP110" s="50"/>
      <c r="GQ110" s="50"/>
      <c r="GR110" s="50"/>
      <c r="GS110" s="50"/>
      <c r="GT110" s="50"/>
      <c r="GU110" s="50"/>
      <c r="GV110" s="50"/>
      <c r="GW110" s="50"/>
      <c r="GX110" s="50"/>
      <c r="GY110" s="50"/>
      <c r="GZ110" s="50"/>
      <c r="HA110" s="50"/>
      <c r="HB110" s="50"/>
      <c r="HC110" s="50"/>
      <c r="HD110" s="50"/>
      <c r="HE110" s="50"/>
      <c r="HF110" s="50"/>
      <c r="HG110" s="50"/>
      <c r="HH110" s="50"/>
      <c r="HI110" s="50"/>
      <c r="HJ110" s="50"/>
      <c r="HK110" s="50"/>
      <c r="HL110" s="50"/>
      <c r="HM110" s="50"/>
      <c r="HN110" s="50"/>
      <c r="HO110" s="50"/>
      <c r="HP110" s="50"/>
      <c r="HQ110" s="50"/>
      <c r="HR110" s="50"/>
      <c r="HS110" s="50"/>
      <c r="HT110" s="50"/>
      <c r="HU110" s="50"/>
      <c r="HV110" s="50"/>
      <c r="HW110" s="50"/>
      <c r="HX110" s="50"/>
      <c r="HY110" s="50"/>
      <c r="HZ110" s="50"/>
      <c r="IA110" s="50"/>
      <c r="IB110" s="50"/>
      <c r="IC110" s="50"/>
      <c r="ID110" s="50"/>
      <c r="IE110" s="50"/>
      <c r="IF110" s="50"/>
      <c r="IG110" s="50"/>
      <c r="IH110" s="50"/>
      <c r="II110" s="50"/>
      <c r="IJ110" s="50"/>
      <c r="IK110" s="50"/>
      <c r="IL110" s="50"/>
      <c r="IM110" s="50"/>
      <c r="IN110" s="50"/>
      <c r="IO110" s="50"/>
      <c r="IP110" s="50"/>
      <c r="IQ110" s="50"/>
      <c r="IR110" s="50"/>
      <c r="IS110" s="50"/>
      <c r="IT110" s="50"/>
      <c r="IU110" s="50"/>
      <c r="IV110" s="50"/>
    </row>
    <row r="111" spans="1:256" ht="15.7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L111" s="50"/>
      <c r="M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49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  <c r="DH111" s="50"/>
      <c r="DI111" s="50"/>
      <c r="DJ111" s="50"/>
      <c r="DK111" s="50"/>
      <c r="DL111" s="50"/>
      <c r="DM111" s="50"/>
      <c r="DN111" s="50"/>
      <c r="DO111" s="50"/>
      <c r="DP111" s="50"/>
      <c r="DQ111" s="50"/>
      <c r="DR111" s="50"/>
      <c r="DS111" s="50"/>
      <c r="DT111" s="50"/>
      <c r="DU111" s="50"/>
      <c r="DV111" s="50"/>
      <c r="DW111" s="50"/>
      <c r="DX111" s="50"/>
      <c r="DY111" s="50"/>
      <c r="DZ111" s="50"/>
      <c r="EA111" s="50"/>
      <c r="EB111" s="50"/>
      <c r="EC111" s="50"/>
      <c r="ED111" s="50"/>
      <c r="EE111" s="50"/>
      <c r="EF111" s="50"/>
      <c r="EG111" s="50"/>
      <c r="EH111" s="50"/>
      <c r="EI111" s="50"/>
      <c r="EJ111" s="50"/>
      <c r="EK111" s="50"/>
      <c r="EL111" s="50"/>
      <c r="EM111" s="50"/>
      <c r="EN111" s="50"/>
      <c r="EO111" s="50"/>
      <c r="EP111" s="50"/>
      <c r="EQ111" s="50"/>
      <c r="ER111" s="50"/>
      <c r="ES111" s="50"/>
      <c r="ET111" s="50"/>
      <c r="EU111" s="50"/>
      <c r="EV111" s="50"/>
      <c r="EW111" s="50"/>
      <c r="EX111" s="50"/>
      <c r="EY111" s="50"/>
      <c r="EZ111" s="50"/>
      <c r="FA111" s="50"/>
      <c r="FB111" s="50"/>
      <c r="FC111" s="50"/>
      <c r="FD111" s="50"/>
      <c r="FE111" s="50"/>
      <c r="FF111" s="50"/>
      <c r="FG111" s="50"/>
      <c r="FH111" s="50"/>
      <c r="FI111" s="50"/>
      <c r="FJ111" s="50"/>
      <c r="FK111" s="50"/>
      <c r="FL111" s="50"/>
      <c r="FM111" s="50"/>
      <c r="FN111" s="50"/>
      <c r="FO111" s="50"/>
      <c r="FP111" s="50"/>
      <c r="FQ111" s="50"/>
      <c r="FR111" s="50"/>
      <c r="FS111" s="50"/>
      <c r="FT111" s="50"/>
      <c r="FU111" s="50"/>
      <c r="FV111" s="50"/>
      <c r="FW111" s="50"/>
      <c r="FX111" s="50"/>
      <c r="FY111" s="50"/>
      <c r="FZ111" s="50"/>
      <c r="GA111" s="50"/>
      <c r="GB111" s="50"/>
      <c r="GC111" s="50"/>
      <c r="GD111" s="50"/>
      <c r="GE111" s="50"/>
      <c r="GF111" s="50"/>
      <c r="GG111" s="50"/>
      <c r="GH111" s="50"/>
      <c r="GI111" s="50"/>
      <c r="GJ111" s="50"/>
      <c r="GK111" s="50"/>
      <c r="GL111" s="50"/>
      <c r="GM111" s="50"/>
      <c r="GN111" s="50"/>
      <c r="GO111" s="50"/>
      <c r="GP111" s="50"/>
      <c r="GQ111" s="50"/>
      <c r="GR111" s="50"/>
      <c r="GS111" s="50"/>
      <c r="GT111" s="50"/>
      <c r="GU111" s="50"/>
      <c r="GV111" s="50"/>
      <c r="GW111" s="50"/>
      <c r="GX111" s="50"/>
      <c r="GY111" s="50"/>
      <c r="GZ111" s="50"/>
      <c r="HA111" s="50"/>
      <c r="HB111" s="50"/>
      <c r="HC111" s="50"/>
      <c r="HD111" s="50"/>
      <c r="HE111" s="50"/>
      <c r="HF111" s="50"/>
      <c r="HG111" s="50"/>
      <c r="HH111" s="50"/>
      <c r="HI111" s="50"/>
      <c r="HJ111" s="50"/>
      <c r="HK111" s="50"/>
      <c r="HL111" s="50"/>
      <c r="HM111" s="50"/>
      <c r="HN111" s="50"/>
      <c r="HO111" s="50"/>
      <c r="HP111" s="50"/>
      <c r="HQ111" s="50"/>
      <c r="HR111" s="50"/>
      <c r="HS111" s="50"/>
      <c r="HT111" s="50"/>
      <c r="HU111" s="50"/>
      <c r="HV111" s="50"/>
      <c r="HW111" s="50"/>
      <c r="HX111" s="50"/>
      <c r="HY111" s="50"/>
      <c r="HZ111" s="50"/>
      <c r="IA111" s="50"/>
      <c r="IB111" s="50"/>
      <c r="IC111" s="50"/>
      <c r="ID111" s="50"/>
      <c r="IE111" s="50"/>
      <c r="IF111" s="50"/>
      <c r="IG111" s="50"/>
      <c r="IH111" s="50"/>
      <c r="II111" s="50"/>
      <c r="IJ111" s="50"/>
      <c r="IK111" s="50"/>
      <c r="IL111" s="50"/>
      <c r="IM111" s="50"/>
      <c r="IN111" s="50"/>
      <c r="IO111" s="50"/>
      <c r="IP111" s="50"/>
      <c r="IQ111" s="50"/>
      <c r="IR111" s="50"/>
      <c r="IS111" s="50"/>
      <c r="IT111" s="50"/>
      <c r="IU111" s="50"/>
      <c r="IV111" s="50"/>
    </row>
    <row r="112" spans="1:256" ht="15.7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L112" s="50"/>
      <c r="M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49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0"/>
      <c r="DG112" s="50"/>
      <c r="DH112" s="50"/>
      <c r="DI112" s="50"/>
      <c r="DJ112" s="50"/>
      <c r="DK112" s="50"/>
      <c r="DL112" s="50"/>
      <c r="DM112" s="50"/>
      <c r="DN112" s="50"/>
      <c r="DO112" s="50"/>
      <c r="DP112" s="50"/>
      <c r="DQ112" s="50"/>
      <c r="DR112" s="50"/>
      <c r="DS112" s="50"/>
      <c r="DT112" s="50"/>
      <c r="DU112" s="50"/>
      <c r="DV112" s="50"/>
      <c r="DW112" s="50"/>
      <c r="DX112" s="50"/>
      <c r="DY112" s="50"/>
      <c r="DZ112" s="50"/>
      <c r="EA112" s="50"/>
      <c r="EB112" s="50"/>
      <c r="EC112" s="50"/>
      <c r="ED112" s="50"/>
      <c r="EE112" s="50"/>
      <c r="EF112" s="50"/>
      <c r="EG112" s="50"/>
      <c r="EH112" s="50"/>
      <c r="EI112" s="50"/>
      <c r="EJ112" s="50"/>
      <c r="EK112" s="50"/>
      <c r="EL112" s="50"/>
      <c r="EM112" s="50"/>
      <c r="EN112" s="50"/>
      <c r="EO112" s="50"/>
      <c r="EP112" s="50"/>
      <c r="EQ112" s="50"/>
      <c r="ER112" s="50"/>
      <c r="ES112" s="50"/>
      <c r="ET112" s="50"/>
      <c r="EU112" s="50"/>
      <c r="EV112" s="50"/>
      <c r="EW112" s="50"/>
      <c r="EX112" s="50"/>
      <c r="EY112" s="50"/>
      <c r="EZ112" s="50"/>
      <c r="FA112" s="50"/>
      <c r="FB112" s="50"/>
      <c r="FC112" s="50"/>
      <c r="FD112" s="50"/>
      <c r="FE112" s="50"/>
      <c r="FF112" s="50"/>
      <c r="FG112" s="50"/>
      <c r="FH112" s="50"/>
      <c r="FI112" s="50"/>
      <c r="FJ112" s="50"/>
      <c r="FK112" s="50"/>
      <c r="FL112" s="50"/>
      <c r="FM112" s="50"/>
      <c r="FN112" s="50"/>
      <c r="FO112" s="50"/>
      <c r="FP112" s="50"/>
      <c r="FQ112" s="50"/>
      <c r="FR112" s="50"/>
      <c r="FS112" s="50"/>
      <c r="FT112" s="50"/>
      <c r="FU112" s="50"/>
      <c r="FV112" s="50"/>
      <c r="FW112" s="50"/>
      <c r="FX112" s="50"/>
      <c r="FY112" s="50"/>
      <c r="FZ112" s="50"/>
      <c r="GA112" s="50"/>
      <c r="GB112" s="50"/>
      <c r="GC112" s="50"/>
      <c r="GD112" s="50"/>
      <c r="GE112" s="50"/>
      <c r="GF112" s="50"/>
      <c r="GG112" s="50"/>
      <c r="GH112" s="50"/>
      <c r="GI112" s="50"/>
      <c r="GJ112" s="50"/>
      <c r="GK112" s="50"/>
      <c r="GL112" s="50"/>
      <c r="GM112" s="50"/>
      <c r="GN112" s="50"/>
      <c r="GO112" s="50"/>
      <c r="GP112" s="50"/>
      <c r="GQ112" s="50"/>
      <c r="GR112" s="50"/>
      <c r="GS112" s="50"/>
      <c r="GT112" s="50"/>
      <c r="GU112" s="50"/>
      <c r="GV112" s="50"/>
      <c r="GW112" s="50"/>
      <c r="GX112" s="50"/>
      <c r="GY112" s="50"/>
      <c r="GZ112" s="50"/>
      <c r="HA112" s="50"/>
      <c r="HB112" s="50"/>
      <c r="HC112" s="50"/>
      <c r="HD112" s="50"/>
      <c r="HE112" s="50"/>
      <c r="HF112" s="50"/>
      <c r="HG112" s="50"/>
      <c r="HH112" s="50"/>
      <c r="HI112" s="50"/>
      <c r="HJ112" s="50"/>
      <c r="HK112" s="50"/>
      <c r="HL112" s="50"/>
      <c r="HM112" s="50"/>
      <c r="HN112" s="50"/>
      <c r="HO112" s="50"/>
      <c r="HP112" s="50"/>
      <c r="HQ112" s="50"/>
      <c r="HR112" s="50"/>
      <c r="HS112" s="50"/>
      <c r="HT112" s="50"/>
      <c r="HU112" s="50"/>
      <c r="HV112" s="50"/>
      <c r="HW112" s="50"/>
      <c r="HX112" s="50"/>
      <c r="HY112" s="50"/>
      <c r="HZ112" s="50"/>
      <c r="IA112" s="50"/>
      <c r="IB112" s="50"/>
      <c r="IC112" s="50"/>
      <c r="ID112" s="50"/>
      <c r="IE112" s="50"/>
      <c r="IF112" s="50"/>
      <c r="IG112" s="50"/>
      <c r="IH112" s="50"/>
      <c r="II112" s="50"/>
      <c r="IJ112" s="50"/>
      <c r="IK112" s="50"/>
      <c r="IL112" s="50"/>
      <c r="IM112" s="50"/>
      <c r="IN112" s="50"/>
      <c r="IO112" s="50"/>
      <c r="IP112" s="50"/>
      <c r="IQ112" s="50"/>
      <c r="IR112" s="50"/>
      <c r="IS112" s="50"/>
      <c r="IT112" s="50"/>
      <c r="IU112" s="50"/>
      <c r="IV112" s="50"/>
    </row>
    <row r="113" spans="1:256" ht="15.7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L113" s="50"/>
      <c r="M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49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0"/>
      <c r="DG113" s="50"/>
      <c r="DH113" s="50"/>
      <c r="DI113" s="50"/>
      <c r="DJ113" s="50"/>
      <c r="DK113" s="50"/>
      <c r="DL113" s="50"/>
      <c r="DM113" s="50"/>
      <c r="DN113" s="50"/>
      <c r="DO113" s="50"/>
      <c r="DP113" s="50"/>
      <c r="DQ113" s="50"/>
      <c r="DR113" s="50"/>
      <c r="DS113" s="50"/>
      <c r="DT113" s="50"/>
      <c r="DU113" s="50"/>
      <c r="DV113" s="50"/>
      <c r="DW113" s="50"/>
      <c r="DX113" s="50"/>
      <c r="DY113" s="50"/>
      <c r="DZ113" s="50"/>
      <c r="EA113" s="50"/>
      <c r="EB113" s="50"/>
      <c r="EC113" s="50"/>
      <c r="ED113" s="50"/>
      <c r="EE113" s="50"/>
      <c r="EF113" s="50"/>
      <c r="EG113" s="50"/>
      <c r="EH113" s="50"/>
      <c r="EI113" s="50"/>
      <c r="EJ113" s="50"/>
      <c r="EK113" s="50"/>
      <c r="EL113" s="50"/>
      <c r="EM113" s="50"/>
      <c r="EN113" s="50"/>
      <c r="EO113" s="50"/>
      <c r="EP113" s="50"/>
      <c r="EQ113" s="50"/>
      <c r="ER113" s="50"/>
      <c r="ES113" s="50"/>
      <c r="ET113" s="50"/>
      <c r="EU113" s="50"/>
      <c r="EV113" s="50"/>
      <c r="EW113" s="50"/>
      <c r="EX113" s="50"/>
      <c r="EY113" s="50"/>
      <c r="EZ113" s="50"/>
      <c r="FA113" s="50"/>
      <c r="FB113" s="50"/>
      <c r="FC113" s="50"/>
      <c r="FD113" s="50"/>
      <c r="FE113" s="50"/>
      <c r="FF113" s="50"/>
      <c r="FG113" s="50"/>
      <c r="FH113" s="50"/>
      <c r="FI113" s="50"/>
      <c r="FJ113" s="50"/>
      <c r="FK113" s="50"/>
      <c r="FL113" s="50"/>
      <c r="FM113" s="50"/>
      <c r="FN113" s="50"/>
      <c r="FO113" s="50"/>
      <c r="FP113" s="50"/>
      <c r="FQ113" s="50"/>
      <c r="FR113" s="50"/>
      <c r="FS113" s="50"/>
      <c r="FT113" s="50"/>
      <c r="FU113" s="50"/>
      <c r="FV113" s="50"/>
      <c r="FW113" s="50"/>
      <c r="FX113" s="50"/>
      <c r="FY113" s="50"/>
      <c r="FZ113" s="50"/>
      <c r="GA113" s="50"/>
      <c r="GB113" s="50"/>
      <c r="GC113" s="50"/>
      <c r="GD113" s="50"/>
      <c r="GE113" s="50"/>
      <c r="GF113" s="50"/>
      <c r="GG113" s="50"/>
      <c r="GH113" s="50"/>
      <c r="GI113" s="50"/>
      <c r="GJ113" s="50"/>
      <c r="GK113" s="50"/>
      <c r="GL113" s="50"/>
      <c r="GM113" s="50"/>
      <c r="GN113" s="50"/>
      <c r="GO113" s="50"/>
      <c r="GP113" s="50"/>
      <c r="GQ113" s="50"/>
      <c r="GR113" s="50"/>
      <c r="GS113" s="50"/>
      <c r="GT113" s="50"/>
      <c r="GU113" s="50"/>
      <c r="GV113" s="50"/>
      <c r="GW113" s="50"/>
      <c r="GX113" s="50"/>
      <c r="GY113" s="50"/>
      <c r="GZ113" s="50"/>
      <c r="HA113" s="50"/>
      <c r="HB113" s="50"/>
      <c r="HC113" s="50"/>
      <c r="HD113" s="50"/>
      <c r="HE113" s="50"/>
      <c r="HF113" s="50"/>
      <c r="HG113" s="50"/>
      <c r="HH113" s="50"/>
      <c r="HI113" s="50"/>
      <c r="HJ113" s="50"/>
      <c r="HK113" s="50"/>
      <c r="HL113" s="50"/>
      <c r="HM113" s="50"/>
      <c r="HN113" s="50"/>
      <c r="HO113" s="50"/>
      <c r="HP113" s="50"/>
      <c r="HQ113" s="50"/>
      <c r="HR113" s="50"/>
      <c r="HS113" s="50"/>
      <c r="HT113" s="50"/>
      <c r="HU113" s="50"/>
      <c r="HV113" s="50"/>
      <c r="HW113" s="50"/>
      <c r="HX113" s="50"/>
      <c r="HY113" s="50"/>
      <c r="HZ113" s="50"/>
      <c r="IA113" s="50"/>
      <c r="IB113" s="50"/>
      <c r="IC113" s="50"/>
      <c r="ID113" s="50"/>
      <c r="IE113" s="50"/>
      <c r="IF113" s="50"/>
      <c r="IG113" s="50"/>
      <c r="IH113" s="50"/>
      <c r="II113" s="50"/>
      <c r="IJ113" s="50"/>
      <c r="IK113" s="50"/>
      <c r="IL113" s="50"/>
      <c r="IM113" s="50"/>
      <c r="IN113" s="50"/>
      <c r="IO113" s="50"/>
      <c r="IP113" s="50"/>
      <c r="IQ113" s="50"/>
      <c r="IR113" s="50"/>
      <c r="IS113" s="50"/>
      <c r="IT113" s="50"/>
      <c r="IU113" s="50"/>
      <c r="IV113" s="50"/>
    </row>
    <row r="114" spans="1:256" ht="15.7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L114" s="50"/>
      <c r="M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49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0"/>
      <c r="DG114" s="50"/>
      <c r="DH114" s="50"/>
      <c r="DI114" s="50"/>
      <c r="DJ114" s="50"/>
      <c r="DK114" s="50"/>
      <c r="DL114" s="50"/>
      <c r="DM114" s="50"/>
      <c r="DN114" s="50"/>
      <c r="DO114" s="50"/>
      <c r="DP114" s="50"/>
      <c r="DQ114" s="50"/>
      <c r="DR114" s="50"/>
      <c r="DS114" s="50"/>
      <c r="DT114" s="50"/>
      <c r="DU114" s="50"/>
      <c r="DV114" s="50"/>
      <c r="DW114" s="50"/>
      <c r="DX114" s="50"/>
      <c r="DY114" s="50"/>
      <c r="DZ114" s="50"/>
      <c r="EA114" s="50"/>
      <c r="EB114" s="50"/>
      <c r="EC114" s="50"/>
      <c r="ED114" s="50"/>
      <c r="EE114" s="50"/>
      <c r="EF114" s="50"/>
      <c r="EG114" s="50"/>
      <c r="EH114" s="50"/>
      <c r="EI114" s="50"/>
      <c r="EJ114" s="50"/>
      <c r="EK114" s="50"/>
      <c r="EL114" s="50"/>
      <c r="EM114" s="50"/>
      <c r="EN114" s="50"/>
      <c r="EO114" s="50"/>
      <c r="EP114" s="50"/>
      <c r="EQ114" s="50"/>
      <c r="ER114" s="50"/>
      <c r="ES114" s="50"/>
      <c r="ET114" s="50"/>
      <c r="EU114" s="50"/>
      <c r="EV114" s="50"/>
      <c r="EW114" s="50"/>
      <c r="EX114" s="50"/>
      <c r="EY114" s="50"/>
      <c r="EZ114" s="50"/>
      <c r="FA114" s="50"/>
      <c r="FB114" s="50"/>
      <c r="FC114" s="50"/>
      <c r="FD114" s="50"/>
      <c r="FE114" s="50"/>
      <c r="FF114" s="50"/>
      <c r="FG114" s="50"/>
      <c r="FH114" s="50"/>
      <c r="FI114" s="50"/>
      <c r="FJ114" s="50"/>
      <c r="FK114" s="50"/>
      <c r="FL114" s="50"/>
      <c r="FM114" s="50"/>
      <c r="FN114" s="50"/>
      <c r="FO114" s="50"/>
      <c r="FP114" s="50"/>
      <c r="FQ114" s="50"/>
      <c r="FR114" s="50"/>
      <c r="FS114" s="50"/>
      <c r="FT114" s="50"/>
      <c r="FU114" s="50"/>
      <c r="FV114" s="50"/>
      <c r="FW114" s="50"/>
      <c r="FX114" s="50"/>
      <c r="FY114" s="50"/>
      <c r="FZ114" s="50"/>
      <c r="GA114" s="50"/>
      <c r="GB114" s="50"/>
      <c r="GC114" s="50"/>
      <c r="GD114" s="50"/>
      <c r="GE114" s="50"/>
      <c r="GF114" s="50"/>
      <c r="GG114" s="50"/>
      <c r="GH114" s="50"/>
      <c r="GI114" s="50"/>
      <c r="GJ114" s="50"/>
      <c r="GK114" s="50"/>
      <c r="GL114" s="50"/>
      <c r="GM114" s="50"/>
      <c r="GN114" s="50"/>
      <c r="GO114" s="50"/>
      <c r="GP114" s="50"/>
      <c r="GQ114" s="50"/>
      <c r="GR114" s="50"/>
      <c r="GS114" s="50"/>
      <c r="GT114" s="50"/>
      <c r="GU114" s="50"/>
      <c r="GV114" s="50"/>
      <c r="GW114" s="50"/>
      <c r="GX114" s="50"/>
      <c r="GY114" s="50"/>
      <c r="GZ114" s="50"/>
      <c r="HA114" s="50"/>
      <c r="HB114" s="50"/>
      <c r="HC114" s="50"/>
      <c r="HD114" s="50"/>
      <c r="HE114" s="50"/>
      <c r="HF114" s="50"/>
      <c r="HG114" s="50"/>
      <c r="HH114" s="50"/>
      <c r="HI114" s="50"/>
      <c r="HJ114" s="50"/>
      <c r="HK114" s="50"/>
      <c r="HL114" s="50"/>
      <c r="HM114" s="50"/>
      <c r="HN114" s="50"/>
      <c r="HO114" s="50"/>
      <c r="HP114" s="50"/>
      <c r="HQ114" s="50"/>
      <c r="HR114" s="50"/>
      <c r="HS114" s="50"/>
      <c r="HT114" s="50"/>
      <c r="HU114" s="50"/>
      <c r="HV114" s="50"/>
      <c r="HW114" s="50"/>
      <c r="HX114" s="50"/>
      <c r="HY114" s="50"/>
      <c r="HZ114" s="50"/>
      <c r="IA114" s="50"/>
      <c r="IB114" s="50"/>
      <c r="IC114" s="50"/>
      <c r="ID114" s="50"/>
      <c r="IE114" s="50"/>
      <c r="IF114" s="50"/>
      <c r="IG114" s="50"/>
      <c r="IH114" s="50"/>
      <c r="II114" s="50"/>
      <c r="IJ114" s="50"/>
      <c r="IK114" s="50"/>
      <c r="IL114" s="50"/>
      <c r="IM114" s="50"/>
      <c r="IN114" s="50"/>
      <c r="IO114" s="50"/>
      <c r="IP114" s="50"/>
      <c r="IQ114" s="50"/>
      <c r="IR114" s="50"/>
      <c r="IS114" s="50"/>
      <c r="IT114" s="50"/>
      <c r="IU114" s="50"/>
      <c r="IV114" s="50"/>
    </row>
    <row r="115" spans="1:256" ht="15.7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L115" s="50"/>
      <c r="M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49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0"/>
      <c r="DG115" s="50"/>
      <c r="DH115" s="50"/>
      <c r="DI115" s="50"/>
      <c r="DJ115" s="50"/>
      <c r="DK115" s="50"/>
      <c r="DL115" s="50"/>
      <c r="DM115" s="50"/>
      <c r="DN115" s="50"/>
      <c r="DO115" s="50"/>
      <c r="DP115" s="50"/>
      <c r="DQ115" s="50"/>
      <c r="DR115" s="50"/>
      <c r="DS115" s="50"/>
      <c r="DT115" s="50"/>
      <c r="DU115" s="50"/>
      <c r="DV115" s="50"/>
      <c r="DW115" s="50"/>
      <c r="DX115" s="50"/>
      <c r="DY115" s="50"/>
      <c r="DZ115" s="50"/>
      <c r="EA115" s="50"/>
      <c r="EB115" s="50"/>
      <c r="EC115" s="50"/>
      <c r="ED115" s="50"/>
      <c r="EE115" s="50"/>
      <c r="EF115" s="50"/>
      <c r="EG115" s="50"/>
      <c r="EH115" s="50"/>
      <c r="EI115" s="50"/>
      <c r="EJ115" s="50"/>
      <c r="EK115" s="50"/>
      <c r="EL115" s="50"/>
      <c r="EM115" s="50"/>
      <c r="EN115" s="50"/>
      <c r="EO115" s="50"/>
      <c r="EP115" s="50"/>
      <c r="EQ115" s="50"/>
      <c r="ER115" s="50"/>
      <c r="ES115" s="50"/>
      <c r="ET115" s="50"/>
      <c r="EU115" s="50"/>
      <c r="EV115" s="50"/>
      <c r="EW115" s="50"/>
      <c r="EX115" s="50"/>
      <c r="EY115" s="50"/>
      <c r="EZ115" s="50"/>
      <c r="FA115" s="50"/>
      <c r="FB115" s="50"/>
      <c r="FC115" s="50"/>
      <c r="FD115" s="50"/>
      <c r="FE115" s="50"/>
      <c r="FF115" s="50"/>
      <c r="FG115" s="50"/>
      <c r="FH115" s="50"/>
      <c r="FI115" s="50"/>
      <c r="FJ115" s="50"/>
      <c r="FK115" s="50"/>
      <c r="FL115" s="50"/>
      <c r="FM115" s="50"/>
      <c r="FN115" s="50"/>
      <c r="FO115" s="50"/>
      <c r="FP115" s="50"/>
      <c r="FQ115" s="50"/>
      <c r="FR115" s="50"/>
      <c r="FS115" s="50"/>
      <c r="FT115" s="50"/>
      <c r="FU115" s="50"/>
      <c r="FV115" s="50"/>
      <c r="FW115" s="50"/>
      <c r="FX115" s="50"/>
      <c r="FY115" s="50"/>
      <c r="FZ115" s="50"/>
      <c r="GA115" s="50"/>
      <c r="GB115" s="50"/>
      <c r="GC115" s="50"/>
      <c r="GD115" s="50"/>
      <c r="GE115" s="50"/>
      <c r="GF115" s="50"/>
      <c r="GG115" s="50"/>
      <c r="GH115" s="50"/>
      <c r="GI115" s="50"/>
      <c r="GJ115" s="50"/>
      <c r="GK115" s="50"/>
      <c r="GL115" s="50"/>
      <c r="GM115" s="50"/>
      <c r="GN115" s="50"/>
      <c r="GO115" s="50"/>
      <c r="GP115" s="50"/>
      <c r="GQ115" s="50"/>
      <c r="GR115" s="50"/>
      <c r="GS115" s="50"/>
      <c r="GT115" s="50"/>
      <c r="GU115" s="50"/>
      <c r="GV115" s="50"/>
      <c r="GW115" s="50"/>
      <c r="GX115" s="50"/>
      <c r="GY115" s="50"/>
      <c r="GZ115" s="50"/>
      <c r="HA115" s="50"/>
      <c r="HB115" s="50"/>
      <c r="HC115" s="50"/>
      <c r="HD115" s="50"/>
      <c r="HE115" s="50"/>
      <c r="HF115" s="50"/>
      <c r="HG115" s="50"/>
      <c r="HH115" s="50"/>
      <c r="HI115" s="50"/>
      <c r="HJ115" s="50"/>
      <c r="HK115" s="50"/>
      <c r="HL115" s="50"/>
      <c r="HM115" s="50"/>
      <c r="HN115" s="50"/>
      <c r="HO115" s="50"/>
      <c r="HP115" s="50"/>
      <c r="HQ115" s="50"/>
      <c r="HR115" s="50"/>
      <c r="HS115" s="50"/>
      <c r="HT115" s="50"/>
      <c r="HU115" s="50"/>
      <c r="HV115" s="50"/>
      <c r="HW115" s="50"/>
      <c r="HX115" s="50"/>
      <c r="HY115" s="50"/>
      <c r="HZ115" s="50"/>
      <c r="IA115" s="50"/>
      <c r="IB115" s="50"/>
      <c r="IC115" s="50"/>
      <c r="ID115" s="50"/>
      <c r="IE115" s="50"/>
      <c r="IF115" s="50"/>
      <c r="IG115" s="50"/>
      <c r="IH115" s="50"/>
      <c r="II115" s="50"/>
      <c r="IJ115" s="50"/>
      <c r="IK115" s="50"/>
      <c r="IL115" s="50"/>
      <c r="IM115" s="50"/>
      <c r="IN115" s="50"/>
      <c r="IO115" s="50"/>
      <c r="IP115" s="50"/>
      <c r="IQ115" s="50"/>
      <c r="IR115" s="50"/>
      <c r="IS115" s="50"/>
      <c r="IT115" s="50"/>
      <c r="IU115" s="50"/>
      <c r="IV115" s="50"/>
    </row>
    <row r="116" spans="1:256" ht="15.7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L116" s="50"/>
      <c r="M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49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50"/>
      <c r="DG116" s="50"/>
      <c r="DH116" s="50"/>
      <c r="DI116" s="50"/>
      <c r="DJ116" s="50"/>
      <c r="DK116" s="50"/>
      <c r="DL116" s="50"/>
      <c r="DM116" s="50"/>
      <c r="DN116" s="50"/>
      <c r="DO116" s="50"/>
      <c r="DP116" s="50"/>
      <c r="DQ116" s="50"/>
      <c r="DR116" s="50"/>
      <c r="DS116" s="50"/>
      <c r="DT116" s="50"/>
      <c r="DU116" s="50"/>
      <c r="DV116" s="50"/>
      <c r="DW116" s="50"/>
      <c r="DX116" s="50"/>
      <c r="DY116" s="50"/>
      <c r="DZ116" s="50"/>
      <c r="EA116" s="50"/>
      <c r="EB116" s="50"/>
      <c r="EC116" s="50"/>
      <c r="ED116" s="50"/>
      <c r="EE116" s="50"/>
      <c r="EF116" s="50"/>
      <c r="EG116" s="50"/>
      <c r="EH116" s="50"/>
      <c r="EI116" s="50"/>
      <c r="EJ116" s="50"/>
      <c r="EK116" s="50"/>
      <c r="EL116" s="50"/>
      <c r="EM116" s="50"/>
      <c r="EN116" s="50"/>
      <c r="EO116" s="50"/>
      <c r="EP116" s="50"/>
      <c r="EQ116" s="50"/>
      <c r="ER116" s="50"/>
      <c r="ES116" s="50"/>
      <c r="ET116" s="50"/>
      <c r="EU116" s="50"/>
      <c r="EV116" s="50"/>
      <c r="EW116" s="50"/>
      <c r="EX116" s="50"/>
      <c r="EY116" s="50"/>
      <c r="EZ116" s="50"/>
      <c r="FA116" s="50"/>
      <c r="FB116" s="50"/>
      <c r="FC116" s="50"/>
      <c r="FD116" s="50"/>
      <c r="FE116" s="50"/>
      <c r="FF116" s="50"/>
      <c r="FG116" s="50"/>
      <c r="FH116" s="50"/>
      <c r="FI116" s="50"/>
      <c r="FJ116" s="50"/>
      <c r="FK116" s="50"/>
      <c r="FL116" s="50"/>
      <c r="FM116" s="50"/>
      <c r="FN116" s="50"/>
      <c r="FO116" s="50"/>
      <c r="FP116" s="50"/>
      <c r="FQ116" s="50"/>
      <c r="FR116" s="50"/>
      <c r="FS116" s="50"/>
      <c r="FT116" s="50"/>
      <c r="FU116" s="50"/>
      <c r="FV116" s="50"/>
      <c r="FW116" s="50"/>
      <c r="FX116" s="50"/>
      <c r="FY116" s="50"/>
      <c r="FZ116" s="50"/>
      <c r="GA116" s="50"/>
      <c r="GB116" s="50"/>
      <c r="GC116" s="50"/>
      <c r="GD116" s="50"/>
      <c r="GE116" s="50"/>
      <c r="GF116" s="50"/>
      <c r="GG116" s="50"/>
      <c r="GH116" s="50"/>
      <c r="GI116" s="50"/>
      <c r="GJ116" s="50"/>
      <c r="GK116" s="50"/>
      <c r="GL116" s="50"/>
      <c r="GM116" s="50"/>
      <c r="GN116" s="50"/>
      <c r="GO116" s="50"/>
      <c r="GP116" s="50"/>
      <c r="GQ116" s="50"/>
      <c r="GR116" s="50"/>
      <c r="GS116" s="50"/>
      <c r="GT116" s="50"/>
      <c r="GU116" s="50"/>
      <c r="GV116" s="50"/>
      <c r="GW116" s="50"/>
      <c r="GX116" s="50"/>
      <c r="GY116" s="50"/>
      <c r="GZ116" s="50"/>
      <c r="HA116" s="50"/>
      <c r="HB116" s="50"/>
      <c r="HC116" s="50"/>
      <c r="HD116" s="50"/>
      <c r="HE116" s="50"/>
      <c r="HF116" s="50"/>
      <c r="HG116" s="50"/>
      <c r="HH116" s="50"/>
      <c r="HI116" s="50"/>
      <c r="HJ116" s="50"/>
      <c r="HK116" s="50"/>
      <c r="HL116" s="50"/>
      <c r="HM116" s="50"/>
      <c r="HN116" s="50"/>
      <c r="HO116" s="50"/>
      <c r="HP116" s="50"/>
      <c r="HQ116" s="50"/>
      <c r="HR116" s="50"/>
      <c r="HS116" s="50"/>
      <c r="HT116" s="50"/>
      <c r="HU116" s="50"/>
      <c r="HV116" s="50"/>
      <c r="HW116" s="50"/>
      <c r="HX116" s="50"/>
      <c r="HY116" s="50"/>
      <c r="HZ116" s="50"/>
      <c r="IA116" s="50"/>
      <c r="IB116" s="50"/>
      <c r="IC116" s="50"/>
      <c r="ID116" s="50"/>
      <c r="IE116" s="50"/>
      <c r="IF116" s="50"/>
      <c r="IG116" s="50"/>
      <c r="IH116" s="50"/>
      <c r="II116" s="50"/>
      <c r="IJ116" s="50"/>
      <c r="IK116" s="50"/>
      <c r="IL116" s="50"/>
      <c r="IM116" s="50"/>
      <c r="IN116" s="50"/>
      <c r="IO116" s="50"/>
      <c r="IP116" s="50"/>
      <c r="IQ116" s="50"/>
      <c r="IR116" s="50"/>
      <c r="IS116" s="50"/>
      <c r="IT116" s="50"/>
      <c r="IU116" s="50"/>
      <c r="IV116" s="50"/>
    </row>
    <row r="117" spans="1:256" ht="11.25" customHeight="1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L117" s="50"/>
      <c r="M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49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0"/>
      <c r="DG117" s="50"/>
      <c r="DH117" s="50"/>
      <c r="DI117" s="50"/>
      <c r="DJ117" s="50"/>
      <c r="DK117" s="50"/>
      <c r="DL117" s="50"/>
      <c r="DM117" s="50"/>
      <c r="DN117" s="50"/>
      <c r="DO117" s="50"/>
      <c r="DP117" s="50"/>
      <c r="DQ117" s="50"/>
      <c r="DR117" s="50"/>
      <c r="DS117" s="50"/>
      <c r="DT117" s="50"/>
      <c r="DU117" s="50"/>
      <c r="DV117" s="50"/>
      <c r="DW117" s="50"/>
      <c r="DX117" s="50"/>
      <c r="DY117" s="50"/>
      <c r="DZ117" s="50"/>
      <c r="EA117" s="50"/>
      <c r="EB117" s="50"/>
      <c r="EC117" s="50"/>
      <c r="ED117" s="50"/>
      <c r="EE117" s="50"/>
      <c r="EF117" s="50"/>
      <c r="EG117" s="50"/>
      <c r="EH117" s="50"/>
      <c r="EI117" s="50"/>
      <c r="EJ117" s="50"/>
      <c r="EK117" s="50"/>
      <c r="EL117" s="50"/>
      <c r="EM117" s="50"/>
      <c r="EN117" s="50"/>
      <c r="EO117" s="50"/>
      <c r="EP117" s="50"/>
      <c r="EQ117" s="50"/>
      <c r="ER117" s="50"/>
      <c r="ES117" s="50"/>
      <c r="ET117" s="50"/>
      <c r="EU117" s="50"/>
      <c r="EV117" s="50"/>
      <c r="EW117" s="50"/>
      <c r="EX117" s="50"/>
      <c r="EY117" s="50"/>
      <c r="EZ117" s="50"/>
      <c r="FA117" s="50"/>
      <c r="FB117" s="50"/>
      <c r="FC117" s="50"/>
      <c r="FD117" s="50"/>
      <c r="FE117" s="50"/>
      <c r="FF117" s="50"/>
      <c r="FG117" s="50"/>
      <c r="FH117" s="50"/>
      <c r="FI117" s="50"/>
      <c r="FJ117" s="50"/>
      <c r="FK117" s="50"/>
      <c r="FL117" s="50"/>
      <c r="FM117" s="50"/>
      <c r="FN117" s="50"/>
      <c r="FO117" s="50"/>
      <c r="FP117" s="50"/>
      <c r="FQ117" s="50"/>
      <c r="FR117" s="50"/>
      <c r="FS117" s="50"/>
      <c r="FT117" s="50"/>
      <c r="FU117" s="50"/>
      <c r="FV117" s="50"/>
      <c r="FW117" s="50"/>
      <c r="FX117" s="50"/>
      <c r="FY117" s="50"/>
      <c r="FZ117" s="50"/>
      <c r="GA117" s="50"/>
      <c r="GB117" s="50"/>
      <c r="GC117" s="50"/>
      <c r="GD117" s="50"/>
      <c r="GE117" s="50"/>
      <c r="GF117" s="50"/>
      <c r="GG117" s="50"/>
      <c r="GH117" s="50"/>
      <c r="GI117" s="50"/>
      <c r="GJ117" s="50"/>
      <c r="GK117" s="50"/>
      <c r="GL117" s="50"/>
      <c r="GM117" s="50"/>
      <c r="GN117" s="50"/>
      <c r="GO117" s="50"/>
      <c r="GP117" s="50"/>
      <c r="GQ117" s="50"/>
      <c r="GR117" s="50"/>
      <c r="GS117" s="50"/>
      <c r="GT117" s="50"/>
      <c r="GU117" s="50"/>
      <c r="GV117" s="50"/>
      <c r="GW117" s="50"/>
      <c r="GX117" s="50"/>
      <c r="GY117" s="50"/>
      <c r="GZ117" s="50"/>
      <c r="HA117" s="50"/>
      <c r="HB117" s="50"/>
      <c r="HC117" s="50"/>
      <c r="HD117" s="50"/>
      <c r="HE117" s="50"/>
      <c r="HF117" s="50"/>
      <c r="HG117" s="50"/>
      <c r="HH117" s="50"/>
      <c r="HI117" s="50"/>
      <c r="HJ117" s="50"/>
      <c r="HK117" s="50"/>
      <c r="HL117" s="50"/>
      <c r="HM117" s="50"/>
      <c r="HN117" s="50"/>
      <c r="HO117" s="50"/>
      <c r="HP117" s="50"/>
      <c r="HQ117" s="50"/>
      <c r="HR117" s="50"/>
      <c r="HS117" s="50"/>
      <c r="HT117" s="50"/>
      <c r="HU117" s="50"/>
      <c r="HV117" s="50"/>
      <c r="HW117" s="50"/>
      <c r="HX117" s="50"/>
      <c r="HY117" s="50"/>
      <c r="HZ117" s="50"/>
      <c r="IA117" s="50"/>
      <c r="IB117" s="50"/>
      <c r="IC117" s="50"/>
      <c r="ID117" s="50"/>
      <c r="IE117" s="50"/>
      <c r="IF117" s="50"/>
      <c r="IG117" s="50"/>
      <c r="IH117" s="50"/>
      <c r="II117" s="50"/>
      <c r="IJ117" s="50"/>
      <c r="IK117" s="50"/>
      <c r="IL117" s="50"/>
      <c r="IM117" s="50"/>
      <c r="IN117" s="50"/>
      <c r="IO117" s="50"/>
      <c r="IP117" s="50"/>
      <c r="IQ117" s="50"/>
      <c r="IR117" s="50"/>
      <c r="IS117" s="50"/>
      <c r="IT117" s="50"/>
      <c r="IU117" s="50"/>
      <c r="IV117" s="50"/>
    </row>
    <row r="118" spans="1:256" ht="11.25" customHeight="1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L118" s="50"/>
      <c r="M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49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0"/>
      <c r="DG118" s="50"/>
      <c r="DH118" s="50"/>
      <c r="DI118" s="50"/>
      <c r="DJ118" s="50"/>
      <c r="DK118" s="50"/>
      <c r="DL118" s="50"/>
      <c r="DM118" s="50"/>
      <c r="DN118" s="50"/>
      <c r="DO118" s="50"/>
      <c r="DP118" s="50"/>
      <c r="DQ118" s="50"/>
      <c r="DR118" s="50"/>
      <c r="DS118" s="50"/>
      <c r="DT118" s="50"/>
      <c r="DU118" s="50"/>
      <c r="DV118" s="50"/>
      <c r="DW118" s="50"/>
      <c r="DX118" s="50"/>
      <c r="DY118" s="50"/>
      <c r="DZ118" s="50"/>
      <c r="EA118" s="50"/>
      <c r="EB118" s="50"/>
      <c r="EC118" s="50"/>
      <c r="ED118" s="50"/>
      <c r="EE118" s="50"/>
      <c r="EF118" s="50"/>
      <c r="EG118" s="50"/>
      <c r="EH118" s="50"/>
      <c r="EI118" s="50"/>
      <c r="EJ118" s="50"/>
      <c r="EK118" s="50"/>
      <c r="EL118" s="50"/>
      <c r="EM118" s="50"/>
      <c r="EN118" s="50"/>
      <c r="EO118" s="50"/>
      <c r="EP118" s="50"/>
      <c r="EQ118" s="50"/>
      <c r="ER118" s="50"/>
      <c r="ES118" s="50"/>
      <c r="ET118" s="50"/>
      <c r="EU118" s="50"/>
      <c r="EV118" s="50"/>
      <c r="EW118" s="50"/>
      <c r="EX118" s="50"/>
      <c r="EY118" s="50"/>
      <c r="EZ118" s="50"/>
      <c r="FA118" s="50"/>
      <c r="FB118" s="50"/>
      <c r="FC118" s="50"/>
      <c r="FD118" s="50"/>
      <c r="FE118" s="50"/>
      <c r="FF118" s="50"/>
      <c r="FG118" s="50"/>
      <c r="FH118" s="50"/>
      <c r="FI118" s="50"/>
      <c r="FJ118" s="50"/>
      <c r="FK118" s="50"/>
      <c r="FL118" s="50"/>
      <c r="FM118" s="50"/>
      <c r="FN118" s="50"/>
      <c r="FO118" s="50"/>
      <c r="FP118" s="50"/>
      <c r="FQ118" s="50"/>
      <c r="FR118" s="50"/>
      <c r="FS118" s="50"/>
      <c r="FT118" s="50"/>
      <c r="FU118" s="50"/>
      <c r="FV118" s="50"/>
      <c r="FW118" s="50"/>
      <c r="FX118" s="50"/>
      <c r="FY118" s="50"/>
      <c r="FZ118" s="50"/>
      <c r="GA118" s="50"/>
      <c r="GB118" s="50"/>
      <c r="GC118" s="50"/>
      <c r="GD118" s="50"/>
      <c r="GE118" s="50"/>
      <c r="GF118" s="50"/>
      <c r="GG118" s="50"/>
      <c r="GH118" s="50"/>
      <c r="GI118" s="50"/>
      <c r="GJ118" s="50"/>
      <c r="GK118" s="50"/>
      <c r="GL118" s="50"/>
      <c r="GM118" s="50"/>
      <c r="GN118" s="50"/>
      <c r="GO118" s="50"/>
      <c r="GP118" s="50"/>
      <c r="GQ118" s="50"/>
      <c r="GR118" s="50"/>
      <c r="GS118" s="50"/>
      <c r="GT118" s="50"/>
      <c r="GU118" s="50"/>
      <c r="GV118" s="50"/>
      <c r="GW118" s="50"/>
      <c r="GX118" s="50"/>
      <c r="GY118" s="50"/>
      <c r="GZ118" s="50"/>
      <c r="HA118" s="50"/>
      <c r="HB118" s="50"/>
      <c r="HC118" s="50"/>
      <c r="HD118" s="50"/>
      <c r="HE118" s="50"/>
      <c r="HF118" s="50"/>
      <c r="HG118" s="50"/>
      <c r="HH118" s="50"/>
      <c r="HI118" s="50"/>
      <c r="HJ118" s="50"/>
      <c r="HK118" s="50"/>
      <c r="HL118" s="50"/>
      <c r="HM118" s="50"/>
      <c r="HN118" s="50"/>
      <c r="HO118" s="50"/>
      <c r="HP118" s="50"/>
      <c r="HQ118" s="50"/>
      <c r="HR118" s="50"/>
      <c r="HS118" s="50"/>
      <c r="HT118" s="50"/>
      <c r="HU118" s="50"/>
      <c r="HV118" s="50"/>
      <c r="HW118" s="50"/>
      <c r="HX118" s="50"/>
      <c r="HY118" s="50"/>
      <c r="HZ118" s="50"/>
      <c r="IA118" s="50"/>
      <c r="IB118" s="50"/>
      <c r="IC118" s="50"/>
      <c r="ID118" s="50"/>
      <c r="IE118" s="50"/>
      <c r="IF118" s="50"/>
      <c r="IG118" s="50"/>
      <c r="IH118" s="50"/>
      <c r="II118" s="50"/>
      <c r="IJ118" s="50"/>
      <c r="IK118" s="50"/>
      <c r="IL118" s="50"/>
      <c r="IM118" s="50"/>
      <c r="IN118" s="50"/>
      <c r="IO118" s="50"/>
      <c r="IP118" s="50"/>
      <c r="IQ118" s="50"/>
      <c r="IR118" s="50"/>
      <c r="IS118" s="50"/>
      <c r="IT118" s="50"/>
      <c r="IU118" s="50"/>
      <c r="IV118" s="50"/>
    </row>
    <row r="119" spans="1:256" ht="11.25" customHeight="1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L119" s="50"/>
      <c r="M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49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50"/>
      <c r="CD119" s="50"/>
      <c r="CE119" s="50"/>
      <c r="CF119" s="50"/>
      <c r="CG119" s="50"/>
      <c r="CH119" s="50"/>
      <c r="CI119" s="50"/>
      <c r="CJ119" s="50"/>
      <c r="CK119" s="50"/>
      <c r="CL119" s="50"/>
      <c r="CM119" s="50"/>
      <c r="CN119" s="50"/>
      <c r="CO119" s="50"/>
      <c r="CP119" s="50"/>
      <c r="CQ119" s="50"/>
      <c r="CR119" s="50"/>
      <c r="CS119" s="50"/>
      <c r="CT119" s="50"/>
      <c r="CU119" s="50"/>
      <c r="CV119" s="50"/>
      <c r="CW119" s="50"/>
      <c r="CX119" s="50"/>
      <c r="CY119" s="50"/>
      <c r="CZ119" s="50"/>
      <c r="DA119" s="50"/>
      <c r="DB119" s="50"/>
      <c r="DC119" s="50"/>
      <c r="DD119" s="50"/>
      <c r="DE119" s="50"/>
      <c r="DF119" s="50"/>
      <c r="DG119" s="50"/>
      <c r="DH119" s="50"/>
      <c r="DI119" s="50"/>
      <c r="DJ119" s="50"/>
      <c r="DK119" s="50"/>
      <c r="DL119" s="50"/>
      <c r="DM119" s="50"/>
      <c r="DN119" s="50"/>
      <c r="DO119" s="50"/>
      <c r="DP119" s="50"/>
      <c r="DQ119" s="50"/>
      <c r="DR119" s="50"/>
      <c r="DS119" s="50"/>
      <c r="DT119" s="50"/>
      <c r="DU119" s="50"/>
      <c r="DV119" s="50"/>
      <c r="DW119" s="50"/>
      <c r="DX119" s="50"/>
      <c r="DY119" s="50"/>
      <c r="DZ119" s="50"/>
      <c r="EA119" s="50"/>
      <c r="EB119" s="50"/>
      <c r="EC119" s="50"/>
      <c r="ED119" s="50"/>
      <c r="EE119" s="50"/>
      <c r="EF119" s="50"/>
      <c r="EG119" s="50"/>
      <c r="EH119" s="50"/>
      <c r="EI119" s="50"/>
      <c r="EJ119" s="50"/>
      <c r="EK119" s="50"/>
      <c r="EL119" s="50"/>
      <c r="EM119" s="50"/>
      <c r="EN119" s="50"/>
      <c r="EO119" s="50"/>
      <c r="EP119" s="50"/>
      <c r="EQ119" s="50"/>
      <c r="ER119" s="50"/>
      <c r="ES119" s="50"/>
      <c r="ET119" s="50"/>
      <c r="EU119" s="50"/>
      <c r="EV119" s="50"/>
      <c r="EW119" s="50"/>
      <c r="EX119" s="50"/>
      <c r="EY119" s="50"/>
      <c r="EZ119" s="50"/>
      <c r="FA119" s="50"/>
      <c r="FB119" s="50"/>
      <c r="FC119" s="50"/>
      <c r="FD119" s="50"/>
      <c r="FE119" s="50"/>
      <c r="FF119" s="50"/>
      <c r="FG119" s="50"/>
      <c r="FH119" s="50"/>
      <c r="FI119" s="50"/>
      <c r="FJ119" s="50"/>
      <c r="FK119" s="50"/>
      <c r="FL119" s="50"/>
      <c r="FM119" s="50"/>
      <c r="FN119" s="50"/>
      <c r="FO119" s="50"/>
      <c r="FP119" s="50"/>
      <c r="FQ119" s="50"/>
      <c r="FR119" s="50"/>
      <c r="FS119" s="50"/>
      <c r="FT119" s="50"/>
      <c r="FU119" s="50"/>
      <c r="FV119" s="50"/>
      <c r="FW119" s="50"/>
      <c r="FX119" s="50"/>
      <c r="FY119" s="50"/>
      <c r="FZ119" s="50"/>
      <c r="GA119" s="50"/>
      <c r="GB119" s="50"/>
      <c r="GC119" s="50"/>
      <c r="GD119" s="50"/>
      <c r="GE119" s="50"/>
      <c r="GF119" s="50"/>
      <c r="GG119" s="50"/>
      <c r="GH119" s="50"/>
      <c r="GI119" s="50"/>
      <c r="GJ119" s="50"/>
      <c r="GK119" s="50"/>
      <c r="GL119" s="50"/>
      <c r="GM119" s="50"/>
      <c r="GN119" s="50"/>
      <c r="GO119" s="50"/>
      <c r="GP119" s="50"/>
      <c r="GQ119" s="50"/>
      <c r="GR119" s="50"/>
      <c r="GS119" s="50"/>
      <c r="GT119" s="50"/>
      <c r="GU119" s="50"/>
      <c r="GV119" s="50"/>
      <c r="GW119" s="50"/>
      <c r="GX119" s="50"/>
      <c r="GY119" s="50"/>
      <c r="GZ119" s="50"/>
      <c r="HA119" s="50"/>
      <c r="HB119" s="50"/>
      <c r="HC119" s="50"/>
      <c r="HD119" s="50"/>
      <c r="HE119" s="50"/>
      <c r="HF119" s="50"/>
      <c r="HG119" s="50"/>
      <c r="HH119" s="50"/>
      <c r="HI119" s="50"/>
      <c r="HJ119" s="50"/>
      <c r="HK119" s="50"/>
      <c r="HL119" s="50"/>
      <c r="HM119" s="50"/>
      <c r="HN119" s="50"/>
      <c r="HO119" s="50"/>
      <c r="HP119" s="50"/>
      <c r="HQ119" s="50"/>
      <c r="HR119" s="50"/>
      <c r="HS119" s="50"/>
      <c r="HT119" s="50"/>
      <c r="HU119" s="50"/>
      <c r="HV119" s="50"/>
      <c r="HW119" s="50"/>
      <c r="HX119" s="50"/>
      <c r="HY119" s="50"/>
      <c r="HZ119" s="50"/>
      <c r="IA119" s="50"/>
      <c r="IB119" s="50"/>
      <c r="IC119" s="50"/>
      <c r="ID119" s="50"/>
      <c r="IE119" s="50"/>
      <c r="IF119" s="50"/>
      <c r="IG119" s="50"/>
      <c r="IH119" s="50"/>
      <c r="II119" s="50"/>
      <c r="IJ119" s="50"/>
      <c r="IK119" s="50"/>
      <c r="IL119" s="50"/>
      <c r="IM119" s="50"/>
      <c r="IN119" s="50"/>
      <c r="IO119" s="50"/>
      <c r="IP119" s="50"/>
      <c r="IQ119" s="50"/>
      <c r="IR119" s="50"/>
      <c r="IS119" s="50"/>
      <c r="IT119" s="50"/>
      <c r="IU119" s="50"/>
      <c r="IV119" s="50"/>
    </row>
    <row r="120" spans="1:256" ht="11.25" customHeight="1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L120" s="50"/>
      <c r="M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49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  <c r="DR120" s="50"/>
      <c r="DS120" s="50"/>
      <c r="DT120" s="50"/>
      <c r="DU120" s="50"/>
      <c r="DV120" s="50"/>
      <c r="DW120" s="50"/>
      <c r="DX120" s="50"/>
      <c r="DY120" s="50"/>
      <c r="DZ120" s="50"/>
      <c r="EA120" s="50"/>
      <c r="EB120" s="50"/>
      <c r="EC120" s="50"/>
      <c r="ED120" s="50"/>
      <c r="EE120" s="50"/>
      <c r="EF120" s="50"/>
      <c r="EG120" s="50"/>
      <c r="EH120" s="50"/>
      <c r="EI120" s="50"/>
      <c r="EJ120" s="50"/>
      <c r="EK120" s="50"/>
      <c r="EL120" s="50"/>
      <c r="EM120" s="50"/>
      <c r="EN120" s="50"/>
      <c r="EO120" s="50"/>
      <c r="EP120" s="50"/>
      <c r="EQ120" s="50"/>
      <c r="ER120" s="50"/>
      <c r="ES120" s="50"/>
      <c r="ET120" s="50"/>
      <c r="EU120" s="50"/>
      <c r="EV120" s="50"/>
      <c r="EW120" s="50"/>
      <c r="EX120" s="50"/>
      <c r="EY120" s="50"/>
      <c r="EZ120" s="50"/>
      <c r="FA120" s="50"/>
      <c r="FB120" s="50"/>
      <c r="FC120" s="50"/>
      <c r="FD120" s="50"/>
      <c r="FE120" s="50"/>
      <c r="FF120" s="50"/>
      <c r="FG120" s="50"/>
      <c r="FH120" s="50"/>
      <c r="FI120" s="50"/>
      <c r="FJ120" s="50"/>
      <c r="FK120" s="50"/>
      <c r="FL120" s="50"/>
      <c r="FM120" s="50"/>
      <c r="FN120" s="50"/>
      <c r="FO120" s="50"/>
      <c r="FP120" s="50"/>
      <c r="FQ120" s="50"/>
      <c r="FR120" s="50"/>
      <c r="FS120" s="50"/>
      <c r="FT120" s="50"/>
      <c r="FU120" s="50"/>
      <c r="FV120" s="50"/>
      <c r="FW120" s="50"/>
      <c r="FX120" s="50"/>
      <c r="FY120" s="50"/>
      <c r="FZ120" s="50"/>
      <c r="GA120" s="50"/>
      <c r="GB120" s="50"/>
      <c r="GC120" s="50"/>
      <c r="GD120" s="50"/>
      <c r="GE120" s="50"/>
      <c r="GF120" s="50"/>
      <c r="GG120" s="50"/>
      <c r="GH120" s="50"/>
      <c r="GI120" s="50"/>
      <c r="GJ120" s="50"/>
      <c r="GK120" s="50"/>
      <c r="GL120" s="50"/>
      <c r="GM120" s="50"/>
      <c r="GN120" s="50"/>
      <c r="GO120" s="50"/>
      <c r="GP120" s="50"/>
      <c r="GQ120" s="50"/>
      <c r="GR120" s="50"/>
      <c r="GS120" s="50"/>
      <c r="GT120" s="50"/>
      <c r="GU120" s="50"/>
      <c r="GV120" s="50"/>
      <c r="GW120" s="50"/>
      <c r="GX120" s="50"/>
      <c r="GY120" s="50"/>
      <c r="GZ120" s="50"/>
      <c r="HA120" s="50"/>
      <c r="HB120" s="50"/>
      <c r="HC120" s="50"/>
      <c r="HD120" s="50"/>
      <c r="HE120" s="50"/>
      <c r="HF120" s="50"/>
      <c r="HG120" s="50"/>
      <c r="HH120" s="50"/>
      <c r="HI120" s="50"/>
      <c r="HJ120" s="50"/>
      <c r="HK120" s="50"/>
      <c r="HL120" s="50"/>
      <c r="HM120" s="50"/>
      <c r="HN120" s="50"/>
      <c r="HO120" s="50"/>
      <c r="HP120" s="50"/>
      <c r="HQ120" s="50"/>
      <c r="HR120" s="50"/>
      <c r="HS120" s="50"/>
      <c r="HT120" s="50"/>
      <c r="HU120" s="50"/>
      <c r="HV120" s="50"/>
      <c r="HW120" s="50"/>
      <c r="HX120" s="50"/>
      <c r="HY120" s="50"/>
      <c r="HZ120" s="50"/>
      <c r="IA120" s="50"/>
      <c r="IB120" s="50"/>
      <c r="IC120" s="50"/>
      <c r="ID120" s="50"/>
      <c r="IE120" s="50"/>
      <c r="IF120" s="50"/>
      <c r="IG120" s="50"/>
      <c r="IH120" s="50"/>
      <c r="II120" s="50"/>
      <c r="IJ120" s="50"/>
      <c r="IK120" s="50"/>
      <c r="IL120" s="50"/>
      <c r="IM120" s="50"/>
      <c r="IN120" s="50"/>
      <c r="IO120" s="50"/>
      <c r="IP120" s="50"/>
      <c r="IQ120" s="50"/>
      <c r="IR120" s="50"/>
      <c r="IS120" s="50"/>
      <c r="IT120" s="50"/>
      <c r="IU120" s="50"/>
      <c r="IV120" s="50"/>
    </row>
    <row r="121" spans="1:256" ht="11.25" customHeight="1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L121" s="50"/>
      <c r="M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49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50"/>
      <c r="DJ121" s="50"/>
      <c r="DK121" s="50"/>
      <c r="DL121" s="50"/>
      <c r="DM121" s="50"/>
      <c r="DN121" s="50"/>
      <c r="DO121" s="50"/>
      <c r="DP121" s="50"/>
      <c r="DQ121" s="50"/>
      <c r="DR121" s="50"/>
      <c r="DS121" s="50"/>
      <c r="DT121" s="50"/>
      <c r="DU121" s="50"/>
      <c r="DV121" s="50"/>
      <c r="DW121" s="50"/>
      <c r="DX121" s="50"/>
      <c r="DY121" s="50"/>
      <c r="DZ121" s="50"/>
      <c r="EA121" s="50"/>
      <c r="EB121" s="50"/>
      <c r="EC121" s="50"/>
      <c r="ED121" s="50"/>
      <c r="EE121" s="50"/>
      <c r="EF121" s="50"/>
      <c r="EG121" s="50"/>
      <c r="EH121" s="50"/>
      <c r="EI121" s="50"/>
      <c r="EJ121" s="50"/>
      <c r="EK121" s="50"/>
      <c r="EL121" s="50"/>
      <c r="EM121" s="50"/>
      <c r="EN121" s="50"/>
      <c r="EO121" s="50"/>
      <c r="EP121" s="50"/>
      <c r="EQ121" s="50"/>
      <c r="ER121" s="50"/>
      <c r="ES121" s="50"/>
      <c r="ET121" s="50"/>
      <c r="EU121" s="50"/>
      <c r="EV121" s="50"/>
      <c r="EW121" s="50"/>
      <c r="EX121" s="50"/>
      <c r="EY121" s="50"/>
      <c r="EZ121" s="50"/>
      <c r="FA121" s="50"/>
      <c r="FB121" s="50"/>
      <c r="FC121" s="50"/>
      <c r="FD121" s="50"/>
      <c r="FE121" s="50"/>
      <c r="FF121" s="50"/>
      <c r="FG121" s="50"/>
      <c r="FH121" s="50"/>
      <c r="FI121" s="50"/>
      <c r="FJ121" s="50"/>
      <c r="FK121" s="50"/>
      <c r="FL121" s="50"/>
      <c r="FM121" s="50"/>
      <c r="FN121" s="50"/>
      <c r="FO121" s="50"/>
      <c r="FP121" s="50"/>
      <c r="FQ121" s="50"/>
      <c r="FR121" s="50"/>
      <c r="FS121" s="50"/>
      <c r="FT121" s="50"/>
      <c r="FU121" s="50"/>
      <c r="FV121" s="50"/>
      <c r="FW121" s="50"/>
      <c r="FX121" s="50"/>
      <c r="FY121" s="50"/>
      <c r="FZ121" s="50"/>
      <c r="GA121" s="50"/>
      <c r="GB121" s="50"/>
      <c r="GC121" s="50"/>
      <c r="GD121" s="50"/>
      <c r="GE121" s="50"/>
      <c r="GF121" s="50"/>
      <c r="GG121" s="50"/>
      <c r="GH121" s="50"/>
      <c r="GI121" s="50"/>
      <c r="GJ121" s="50"/>
      <c r="GK121" s="50"/>
      <c r="GL121" s="50"/>
      <c r="GM121" s="50"/>
      <c r="GN121" s="50"/>
      <c r="GO121" s="50"/>
      <c r="GP121" s="50"/>
      <c r="GQ121" s="50"/>
      <c r="GR121" s="50"/>
      <c r="GS121" s="50"/>
      <c r="GT121" s="50"/>
      <c r="GU121" s="50"/>
      <c r="GV121" s="50"/>
      <c r="GW121" s="50"/>
      <c r="GX121" s="50"/>
      <c r="GY121" s="50"/>
      <c r="GZ121" s="50"/>
      <c r="HA121" s="50"/>
      <c r="HB121" s="50"/>
      <c r="HC121" s="50"/>
      <c r="HD121" s="50"/>
      <c r="HE121" s="50"/>
      <c r="HF121" s="50"/>
      <c r="HG121" s="50"/>
      <c r="HH121" s="50"/>
      <c r="HI121" s="50"/>
      <c r="HJ121" s="50"/>
      <c r="HK121" s="50"/>
      <c r="HL121" s="50"/>
      <c r="HM121" s="50"/>
      <c r="HN121" s="50"/>
      <c r="HO121" s="50"/>
      <c r="HP121" s="50"/>
      <c r="HQ121" s="50"/>
      <c r="HR121" s="50"/>
      <c r="HS121" s="50"/>
      <c r="HT121" s="50"/>
      <c r="HU121" s="50"/>
      <c r="HV121" s="50"/>
      <c r="HW121" s="50"/>
      <c r="HX121" s="50"/>
      <c r="HY121" s="50"/>
      <c r="HZ121" s="50"/>
      <c r="IA121" s="50"/>
      <c r="IB121" s="50"/>
      <c r="IC121" s="50"/>
      <c r="ID121" s="50"/>
      <c r="IE121" s="50"/>
      <c r="IF121" s="50"/>
      <c r="IG121" s="50"/>
      <c r="IH121" s="50"/>
      <c r="II121" s="50"/>
      <c r="IJ121" s="50"/>
      <c r="IK121" s="50"/>
      <c r="IL121" s="50"/>
      <c r="IM121" s="50"/>
      <c r="IN121" s="50"/>
      <c r="IO121" s="50"/>
      <c r="IP121" s="50"/>
      <c r="IQ121" s="50"/>
      <c r="IR121" s="50"/>
      <c r="IS121" s="50"/>
      <c r="IT121" s="50"/>
      <c r="IU121" s="50"/>
      <c r="IV121" s="50"/>
    </row>
    <row r="122" spans="1:256" ht="11.25" customHeight="1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L122" s="50"/>
      <c r="M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49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  <c r="CA122" s="50"/>
      <c r="CB122" s="50"/>
      <c r="CC122" s="50"/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0"/>
      <c r="CW122" s="50"/>
      <c r="CX122" s="50"/>
      <c r="CY122" s="50"/>
      <c r="CZ122" s="50"/>
      <c r="DA122" s="50"/>
      <c r="DB122" s="50"/>
      <c r="DC122" s="50"/>
      <c r="DD122" s="50"/>
      <c r="DE122" s="50"/>
      <c r="DF122" s="50"/>
      <c r="DG122" s="50"/>
      <c r="DH122" s="50"/>
      <c r="DI122" s="50"/>
      <c r="DJ122" s="50"/>
      <c r="DK122" s="50"/>
      <c r="DL122" s="50"/>
      <c r="DM122" s="50"/>
      <c r="DN122" s="50"/>
      <c r="DO122" s="50"/>
      <c r="DP122" s="50"/>
      <c r="DQ122" s="50"/>
      <c r="DR122" s="50"/>
      <c r="DS122" s="50"/>
      <c r="DT122" s="50"/>
      <c r="DU122" s="50"/>
      <c r="DV122" s="50"/>
      <c r="DW122" s="50"/>
      <c r="DX122" s="50"/>
      <c r="DY122" s="50"/>
      <c r="DZ122" s="50"/>
      <c r="EA122" s="50"/>
      <c r="EB122" s="50"/>
      <c r="EC122" s="50"/>
      <c r="ED122" s="50"/>
      <c r="EE122" s="50"/>
      <c r="EF122" s="50"/>
      <c r="EG122" s="50"/>
      <c r="EH122" s="50"/>
      <c r="EI122" s="50"/>
      <c r="EJ122" s="50"/>
      <c r="EK122" s="50"/>
      <c r="EL122" s="50"/>
      <c r="EM122" s="50"/>
      <c r="EN122" s="50"/>
      <c r="EO122" s="50"/>
      <c r="EP122" s="50"/>
      <c r="EQ122" s="50"/>
      <c r="ER122" s="50"/>
      <c r="ES122" s="50"/>
      <c r="ET122" s="50"/>
      <c r="EU122" s="50"/>
      <c r="EV122" s="50"/>
      <c r="EW122" s="50"/>
      <c r="EX122" s="50"/>
      <c r="EY122" s="50"/>
      <c r="EZ122" s="50"/>
      <c r="FA122" s="50"/>
      <c r="FB122" s="50"/>
      <c r="FC122" s="50"/>
      <c r="FD122" s="50"/>
      <c r="FE122" s="50"/>
      <c r="FF122" s="50"/>
      <c r="FG122" s="50"/>
      <c r="FH122" s="50"/>
      <c r="FI122" s="50"/>
      <c r="FJ122" s="50"/>
      <c r="FK122" s="50"/>
      <c r="FL122" s="50"/>
      <c r="FM122" s="50"/>
      <c r="FN122" s="50"/>
      <c r="FO122" s="50"/>
      <c r="FP122" s="50"/>
      <c r="FQ122" s="50"/>
      <c r="FR122" s="50"/>
      <c r="FS122" s="50"/>
      <c r="FT122" s="50"/>
      <c r="FU122" s="50"/>
      <c r="FV122" s="50"/>
      <c r="FW122" s="50"/>
      <c r="FX122" s="50"/>
      <c r="FY122" s="50"/>
      <c r="FZ122" s="50"/>
      <c r="GA122" s="50"/>
      <c r="GB122" s="50"/>
      <c r="GC122" s="50"/>
      <c r="GD122" s="50"/>
      <c r="GE122" s="50"/>
      <c r="GF122" s="50"/>
      <c r="GG122" s="50"/>
      <c r="GH122" s="50"/>
      <c r="GI122" s="50"/>
      <c r="GJ122" s="50"/>
      <c r="GK122" s="50"/>
      <c r="GL122" s="50"/>
      <c r="GM122" s="50"/>
      <c r="GN122" s="50"/>
      <c r="GO122" s="50"/>
      <c r="GP122" s="50"/>
      <c r="GQ122" s="50"/>
      <c r="GR122" s="50"/>
      <c r="GS122" s="50"/>
      <c r="GT122" s="50"/>
      <c r="GU122" s="50"/>
      <c r="GV122" s="50"/>
      <c r="GW122" s="50"/>
      <c r="GX122" s="50"/>
      <c r="GY122" s="50"/>
      <c r="GZ122" s="50"/>
      <c r="HA122" s="50"/>
      <c r="HB122" s="50"/>
      <c r="HC122" s="50"/>
      <c r="HD122" s="50"/>
      <c r="HE122" s="50"/>
      <c r="HF122" s="50"/>
      <c r="HG122" s="50"/>
      <c r="HH122" s="50"/>
      <c r="HI122" s="50"/>
      <c r="HJ122" s="50"/>
      <c r="HK122" s="50"/>
      <c r="HL122" s="50"/>
      <c r="HM122" s="50"/>
      <c r="HN122" s="50"/>
      <c r="HO122" s="50"/>
      <c r="HP122" s="50"/>
      <c r="HQ122" s="50"/>
      <c r="HR122" s="50"/>
      <c r="HS122" s="50"/>
      <c r="HT122" s="50"/>
      <c r="HU122" s="50"/>
      <c r="HV122" s="50"/>
      <c r="HW122" s="50"/>
      <c r="HX122" s="50"/>
      <c r="HY122" s="50"/>
      <c r="HZ122" s="50"/>
      <c r="IA122" s="50"/>
      <c r="IB122" s="50"/>
      <c r="IC122" s="50"/>
      <c r="ID122" s="50"/>
      <c r="IE122" s="50"/>
      <c r="IF122" s="50"/>
      <c r="IG122" s="50"/>
      <c r="IH122" s="50"/>
      <c r="II122" s="50"/>
      <c r="IJ122" s="50"/>
      <c r="IK122" s="50"/>
      <c r="IL122" s="50"/>
      <c r="IM122" s="50"/>
      <c r="IN122" s="50"/>
      <c r="IO122" s="50"/>
      <c r="IP122" s="50"/>
      <c r="IQ122" s="50"/>
      <c r="IR122" s="50"/>
      <c r="IS122" s="50"/>
      <c r="IT122" s="50"/>
      <c r="IU122" s="50"/>
      <c r="IV122" s="50"/>
    </row>
    <row r="123" spans="1:256" ht="11.25" customHeight="1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L123" s="50"/>
      <c r="M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49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0"/>
      <c r="DG123" s="50"/>
      <c r="DH123" s="50"/>
      <c r="DI123" s="50"/>
      <c r="DJ123" s="50"/>
      <c r="DK123" s="50"/>
      <c r="DL123" s="50"/>
      <c r="DM123" s="50"/>
      <c r="DN123" s="50"/>
      <c r="DO123" s="50"/>
      <c r="DP123" s="50"/>
      <c r="DQ123" s="50"/>
      <c r="DR123" s="50"/>
      <c r="DS123" s="50"/>
      <c r="DT123" s="50"/>
      <c r="DU123" s="50"/>
      <c r="DV123" s="50"/>
      <c r="DW123" s="50"/>
      <c r="DX123" s="50"/>
      <c r="DY123" s="50"/>
      <c r="DZ123" s="50"/>
      <c r="EA123" s="50"/>
      <c r="EB123" s="50"/>
      <c r="EC123" s="50"/>
      <c r="ED123" s="50"/>
      <c r="EE123" s="50"/>
      <c r="EF123" s="50"/>
      <c r="EG123" s="50"/>
      <c r="EH123" s="50"/>
      <c r="EI123" s="50"/>
      <c r="EJ123" s="50"/>
      <c r="EK123" s="50"/>
      <c r="EL123" s="50"/>
      <c r="EM123" s="50"/>
      <c r="EN123" s="50"/>
      <c r="EO123" s="50"/>
      <c r="EP123" s="50"/>
      <c r="EQ123" s="50"/>
      <c r="ER123" s="50"/>
      <c r="ES123" s="50"/>
      <c r="ET123" s="50"/>
      <c r="EU123" s="50"/>
      <c r="EV123" s="50"/>
      <c r="EW123" s="50"/>
      <c r="EX123" s="50"/>
      <c r="EY123" s="50"/>
      <c r="EZ123" s="50"/>
      <c r="FA123" s="50"/>
      <c r="FB123" s="50"/>
      <c r="FC123" s="50"/>
      <c r="FD123" s="50"/>
      <c r="FE123" s="50"/>
      <c r="FF123" s="50"/>
      <c r="FG123" s="50"/>
      <c r="FH123" s="50"/>
      <c r="FI123" s="50"/>
      <c r="FJ123" s="50"/>
      <c r="FK123" s="50"/>
      <c r="FL123" s="50"/>
      <c r="FM123" s="50"/>
      <c r="FN123" s="50"/>
      <c r="FO123" s="50"/>
      <c r="FP123" s="50"/>
      <c r="FQ123" s="50"/>
      <c r="FR123" s="50"/>
      <c r="FS123" s="50"/>
      <c r="FT123" s="50"/>
      <c r="FU123" s="50"/>
      <c r="FV123" s="50"/>
      <c r="FW123" s="50"/>
      <c r="FX123" s="50"/>
      <c r="FY123" s="50"/>
      <c r="FZ123" s="50"/>
      <c r="GA123" s="50"/>
      <c r="GB123" s="50"/>
      <c r="GC123" s="50"/>
      <c r="GD123" s="50"/>
      <c r="GE123" s="50"/>
      <c r="GF123" s="50"/>
      <c r="GG123" s="50"/>
      <c r="GH123" s="50"/>
      <c r="GI123" s="50"/>
      <c r="GJ123" s="50"/>
      <c r="GK123" s="50"/>
      <c r="GL123" s="50"/>
      <c r="GM123" s="50"/>
      <c r="GN123" s="50"/>
      <c r="GO123" s="50"/>
      <c r="GP123" s="50"/>
      <c r="GQ123" s="50"/>
      <c r="GR123" s="50"/>
      <c r="GS123" s="50"/>
      <c r="GT123" s="50"/>
      <c r="GU123" s="50"/>
      <c r="GV123" s="50"/>
      <c r="GW123" s="50"/>
      <c r="GX123" s="50"/>
      <c r="GY123" s="50"/>
      <c r="GZ123" s="50"/>
      <c r="HA123" s="50"/>
      <c r="HB123" s="50"/>
      <c r="HC123" s="50"/>
      <c r="HD123" s="50"/>
      <c r="HE123" s="50"/>
      <c r="HF123" s="50"/>
      <c r="HG123" s="50"/>
      <c r="HH123" s="50"/>
      <c r="HI123" s="50"/>
      <c r="HJ123" s="50"/>
      <c r="HK123" s="50"/>
      <c r="HL123" s="50"/>
      <c r="HM123" s="50"/>
      <c r="HN123" s="50"/>
      <c r="HO123" s="50"/>
      <c r="HP123" s="50"/>
      <c r="HQ123" s="50"/>
      <c r="HR123" s="50"/>
      <c r="HS123" s="50"/>
      <c r="HT123" s="50"/>
      <c r="HU123" s="50"/>
      <c r="HV123" s="50"/>
      <c r="HW123" s="50"/>
      <c r="HX123" s="50"/>
      <c r="HY123" s="50"/>
      <c r="HZ123" s="50"/>
      <c r="IA123" s="50"/>
      <c r="IB123" s="50"/>
      <c r="IC123" s="50"/>
      <c r="ID123" s="50"/>
      <c r="IE123" s="50"/>
      <c r="IF123" s="50"/>
      <c r="IG123" s="50"/>
      <c r="IH123" s="50"/>
      <c r="II123" s="50"/>
      <c r="IJ123" s="50"/>
      <c r="IK123" s="50"/>
      <c r="IL123" s="50"/>
      <c r="IM123" s="50"/>
      <c r="IN123" s="50"/>
      <c r="IO123" s="50"/>
      <c r="IP123" s="50"/>
      <c r="IQ123" s="50"/>
      <c r="IR123" s="50"/>
      <c r="IS123" s="50"/>
      <c r="IT123" s="50"/>
      <c r="IU123" s="50"/>
      <c r="IV123" s="50"/>
    </row>
    <row r="124" spans="1:256" ht="11.25" customHeight="1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L124" s="50"/>
      <c r="M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49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  <c r="DR124" s="50"/>
      <c r="DS124" s="50"/>
      <c r="DT124" s="50"/>
      <c r="DU124" s="50"/>
      <c r="DV124" s="50"/>
      <c r="DW124" s="50"/>
      <c r="DX124" s="50"/>
      <c r="DY124" s="50"/>
      <c r="DZ124" s="50"/>
      <c r="EA124" s="50"/>
      <c r="EB124" s="50"/>
      <c r="EC124" s="50"/>
      <c r="ED124" s="50"/>
      <c r="EE124" s="50"/>
      <c r="EF124" s="50"/>
      <c r="EG124" s="50"/>
      <c r="EH124" s="50"/>
      <c r="EI124" s="50"/>
      <c r="EJ124" s="50"/>
      <c r="EK124" s="50"/>
      <c r="EL124" s="50"/>
      <c r="EM124" s="50"/>
      <c r="EN124" s="50"/>
      <c r="EO124" s="50"/>
      <c r="EP124" s="50"/>
      <c r="EQ124" s="50"/>
      <c r="ER124" s="50"/>
      <c r="ES124" s="50"/>
      <c r="ET124" s="50"/>
      <c r="EU124" s="50"/>
      <c r="EV124" s="50"/>
      <c r="EW124" s="50"/>
      <c r="EX124" s="50"/>
      <c r="EY124" s="50"/>
      <c r="EZ124" s="50"/>
      <c r="FA124" s="50"/>
      <c r="FB124" s="50"/>
      <c r="FC124" s="50"/>
      <c r="FD124" s="50"/>
      <c r="FE124" s="50"/>
      <c r="FF124" s="50"/>
      <c r="FG124" s="50"/>
      <c r="FH124" s="50"/>
      <c r="FI124" s="50"/>
      <c r="FJ124" s="50"/>
      <c r="FK124" s="50"/>
      <c r="FL124" s="50"/>
      <c r="FM124" s="50"/>
      <c r="FN124" s="50"/>
      <c r="FO124" s="50"/>
      <c r="FP124" s="50"/>
      <c r="FQ124" s="50"/>
      <c r="FR124" s="50"/>
      <c r="FS124" s="50"/>
      <c r="FT124" s="50"/>
      <c r="FU124" s="50"/>
      <c r="FV124" s="50"/>
      <c r="FW124" s="50"/>
      <c r="FX124" s="50"/>
      <c r="FY124" s="50"/>
      <c r="FZ124" s="50"/>
      <c r="GA124" s="50"/>
      <c r="GB124" s="50"/>
      <c r="GC124" s="50"/>
      <c r="GD124" s="50"/>
      <c r="GE124" s="50"/>
      <c r="GF124" s="50"/>
      <c r="GG124" s="50"/>
      <c r="GH124" s="50"/>
      <c r="GI124" s="50"/>
      <c r="GJ124" s="50"/>
      <c r="GK124" s="50"/>
      <c r="GL124" s="50"/>
      <c r="GM124" s="50"/>
      <c r="GN124" s="50"/>
      <c r="GO124" s="50"/>
      <c r="GP124" s="50"/>
      <c r="GQ124" s="50"/>
      <c r="GR124" s="50"/>
      <c r="GS124" s="50"/>
      <c r="GT124" s="50"/>
      <c r="GU124" s="50"/>
      <c r="GV124" s="50"/>
      <c r="GW124" s="50"/>
      <c r="GX124" s="50"/>
      <c r="GY124" s="50"/>
      <c r="GZ124" s="50"/>
      <c r="HA124" s="50"/>
      <c r="HB124" s="50"/>
      <c r="HC124" s="50"/>
      <c r="HD124" s="50"/>
      <c r="HE124" s="50"/>
      <c r="HF124" s="50"/>
      <c r="HG124" s="50"/>
      <c r="HH124" s="50"/>
      <c r="HI124" s="50"/>
      <c r="HJ124" s="50"/>
      <c r="HK124" s="50"/>
      <c r="HL124" s="50"/>
      <c r="HM124" s="50"/>
      <c r="HN124" s="50"/>
      <c r="HO124" s="50"/>
      <c r="HP124" s="50"/>
      <c r="HQ124" s="50"/>
      <c r="HR124" s="50"/>
      <c r="HS124" s="50"/>
      <c r="HT124" s="50"/>
      <c r="HU124" s="50"/>
      <c r="HV124" s="50"/>
      <c r="HW124" s="50"/>
      <c r="HX124" s="50"/>
      <c r="HY124" s="50"/>
      <c r="HZ124" s="50"/>
      <c r="IA124" s="50"/>
      <c r="IB124" s="50"/>
      <c r="IC124" s="50"/>
      <c r="ID124" s="50"/>
      <c r="IE124" s="50"/>
      <c r="IF124" s="50"/>
      <c r="IG124" s="50"/>
      <c r="IH124" s="50"/>
      <c r="II124" s="50"/>
      <c r="IJ124" s="50"/>
      <c r="IK124" s="50"/>
      <c r="IL124" s="50"/>
      <c r="IM124" s="50"/>
      <c r="IN124" s="50"/>
      <c r="IO124" s="50"/>
      <c r="IP124" s="50"/>
      <c r="IQ124" s="50"/>
      <c r="IR124" s="50"/>
      <c r="IS124" s="50"/>
      <c r="IT124" s="50"/>
      <c r="IU124" s="50"/>
      <c r="IV124" s="50"/>
    </row>
    <row r="125" spans="1:256" ht="11.25" customHeight="1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L125" s="50"/>
      <c r="M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49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0"/>
      <c r="DG125" s="50"/>
      <c r="DH125" s="50"/>
      <c r="DI125" s="50"/>
      <c r="DJ125" s="50"/>
      <c r="DK125" s="50"/>
      <c r="DL125" s="50"/>
      <c r="DM125" s="50"/>
      <c r="DN125" s="50"/>
      <c r="DO125" s="50"/>
      <c r="DP125" s="50"/>
      <c r="DQ125" s="50"/>
      <c r="DR125" s="50"/>
      <c r="DS125" s="50"/>
      <c r="DT125" s="50"/>
      <c r="DU125" s="50"/>
      <c r="DV125" s="50"/>
      <c r="DW125" s="50"/>
      <c r="DX125" s="50"/>
      <c r="DY125" s="50"/>
      <c r="DZ125" s="50"/>
      <c r="EA125" s="50"/>
      <c r="EB125" s="50"/>
      <c r="EC125" s="50"/>
      <c r="ED125" s="50"/>
      <c r="EE125" s="50"/>
      <c r="EF125" s="50"/>
      <c r="EG125" s="50"/>
      <c r="EH125" s="50"/>
      <c r="EI125" s="50"/>
      <c r="EJ125" s="50"/>
      <c r="EK125" s="50"/>
      <c r="EL125" s="50"/>
      <c r="EM125" s="50"/>
      <c r="EN125" s="50"/>
      <c r="EO125" s="50"/>
      <c r="EP125" s="50"/>
      <c r="EQ125" s="50"/>
      <c r="ER125" s="50"/>
      <c r="ES125" s="50"/>
      <c r="ET125" s="50"/>
      <c r="EU125" s="50"/>
      <c r="EV125" s="50"/>
      <c r="EW125" s="50"/>
      <c r="EX125" s="50"/>
      <c r="EY125" s="50"/>
      <c r="EZ125" s="50"/>
      <c r="FA125" s="50"/>
      <c r="FB125" s="50"/>
      <c r="FC125" s="50"/>
      <c r="FD125" s="50"/>
      <c r="FE125" s="50"/>
      <c r="FF125" s="50"/>
      <c r="FG125" s="50"/>
      <c r="FH125" s="50"/>
      <c r="FI125" s="50"/>
      <c r="FJ125" s="50"/>
      <c r="FK125" s="50"/>
      <c r="FL125" s="50"/>
      <c r="FM125" s="50"/>
      <c r="FN125" s="50"/>
      <c r="FO125" s="50"/>
      <c r="FP125" s="50"/>
      <c r="FQ125" s="50"/>
      <c r="FR125" s="50"/>
      <c r="FS125" s="50"/>
      <c r="FT125" s="50"/>
      <c r="FU125" s="50"/>
      <c r="FV125" s="50"/>
      <c r="FW125" s="50"/>
      <c r="FX125" s="50"/>
      <c r="FY125" s="50"/>
      <c r="FZ125" s="50"/>
      <c r="GA125" s="50"/>
      <c r="GB125" s="50"/>
      <c r="GC125" s="50"/>
      <c r="GD125" s="50"/>
      <c r="GE125" s="50"/>
      <c r="GF125" s="50"/>
      <c r="GG125" s="50"/>
      <c r="GH125" s="50"/>
      <c r="GI125" s="50"/>
      <c r="GJ125" s="50"/>
      <c r="GK125" s="50"/>
      <c r="GL125" s="50"/>
      <c r="GM125" s="50"/>
      <c r="GN125" s="50"/>
      <c r="GO125" s="50"/>
      <c r="GP125" s="50"/>
      <c r="GQ125" s="50"/>
      <c r="GR125" s="50"/>
      <c r="GS125" s="50"/>
      <c r="GT125" s="50"/>
      <c r="GU125" s="50"/>
      <c r="GV125" s="50"/>
      <c r="GW125" s="50"/>
      <c r="GX125" s="50"/>
      <c r="GY125" s="50"/>
      <c r="GZ125" s="50"/>
      <c r="HA125" s="50"/>
      <c r="HB125" s="50"/>
      <c r="HC125" s="50"/>
      <c r="HD125" s="50"/>
      <c r="HE125" s="50"/>
      <c r="HF125" s="50"/>
      <c r="HG125" s="50"/>
      <c r="HH125" s="50"/>
      <c r="HI125" s="50"/>
      <c r="HJ125" s="50"/>
      <c r="HK125" s="50"/>
      <c r="HL125" s="50"/>
      <c r="HM125" s="50"/>
      <c r="HN125" s="50"/>
      <c r="HO125" s="50"/>
      <c r="HP125" s="50"/>
      <c r="HQ125" s="50"/>
      <c r="HR125" s="50"/>
      <c r="HS125" s="50"/>
      <c r="HT125" s="50"/>
      <c r="HU125" s="50"/>
      <c r="HV125" s="50"/>
      <c r="HW125" s="50"/>
      <c r="HX125" s="50"/>
      <c r="HY125" s="50"/>
      <c r="HZ125" s="50"/>
      <c r="IA125" s="50"/>
      <c r="IB125" s="50"/>
      <c r="IC125" s="50"/>
      <c r="ID125" s="50"/>
      <c r="IE125" s="50"/>
      <c r="IF125" s="50"/>
      <c r="IG125" s="50"/>
      <c r="IH125" s="50"/>
      <c r="II125" s="50"/>
      <c r="IJ125" s="50"/>
      <c r="IK125" s="50"/>
      <c r="IL125" s="50"/>
      <c r="IM125" s="50"/>
      <c r="IN125" s="50"/>
      <c r="IO125" s="50"/>
      <c r="IP125" s="50"/>
      <c r="IQ125" s="50"/>
      <c r="IR125" s="50"/>
      <c r="IS125" s="50"/>
      <c r="IT125" s="50"/>
      <c r="IU125" s="50"/>
      <c r="IV125" s="50"/>
    </row>
    <row r="126" spans="1:256" ht="11.25" customHeight="1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L126" s="50"/>
      <c r="M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49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  <c r="DH126" s="50"/>
      <c r="DI126" s="50"/>
      <c r="DJ126" s="50"/>
      <c r="DK126" s="50"/>
      <c r="DL126" s="50"/>
      <c r="DM126" s="50"/>
      <c r="DN126" s="50"/>
      <c r="DO126" s="50"/>
      <c r="DP126" s="50"/>
      <c r="DQ126" s="50"/>
      <c r="DR126" s="50"/>
      <c r="DS126" s="50"/>
      <c r="DT126" s="50"/>
      <c r="DU126" s="50"/>
      <c r="DV126" s="50"/>
      <c r="DW126" s="50"/>
      <c r="DX126" s="50"/>
      <c r="DY126" s="50"/>
      <c r="DZ126" s="50"/>
      <c r="EA126" s="50"/>
      <c r="EB126" s="50"/>
      <c r="EC126" s="50"/>
      <c r="ED126" s="50"/>
      <c r="EE126" s="50"/>
      <c r="EF126" s="50"/>
      <c r="EG126" s="50"/>
      <c r="EH126" s="50"/>
      <c r="EI126" s="50"/>
      <c r="EJ126" s="50"/>
      <c r="EK126" s="50"/>
      <c r="EL126" s="50"/>
      <c r="EM126" s="50"/>
      <c r="EN126" s="50"/>
      <c r="EO126" s="50"/>
      <c r="EP126" s="50"/>
      <c r="EQ126" s="50"/>
      <c r="ER126" s="50"/>
      <c r="ES126" s="50"/>
      <c r="ET126" s="50"/>
      <c r="EU126" s="50"/>
      <c r="EV126" s="50"/>
      <c r="EW126" s="50"/>
      <c r="EX126" s="50"/>
      <c r="EY126" s="50"/>
      <c r="EZ126" s="50"/>
      <c r="FA126" s="50"/>
      <c r="FB126" s="50"/>
      <c r="FC126" s="50"/>
      <c r="FD126" s="50"/>
      <c r="FE126" s="50"/>
      <c r="FF126" s="50"/>
      <c r="FG126" s="50"/>
      <c r="FH126" s="50"/>
      <c r="FI126" s="50"/>
      <c r="FJ126" s="50"/>
      <c r="FK126" s="50"/>
      <c r="FL126" s="50"/>
      <c r="FM126" s="50"/>
      <c r="FN126" s="50"/>
      <c r="FO126" s="50"/>
      <c r="FP126" s="50"/>
      <c r="FQ126" s="50"/>
      <c r="FR126" s="50"/>
      <c r="FS126" s="50"/>
      <c r="FT126" s="50"/>
      <c r="FU126" s="50"/>
      <c r="FV126" s="50"/>
      <c r="FW126" s="50"/>
      <c r="FX126" s="50"/>
      <c r="FY126" s="50"/>
      <c r="FZ126" s="50"/>
      <c r="GA126" s="50"/>
      <c r="GB126" s="50"/>
      <c r="GC126" s="50"/>
      <c r="GD126" s="50"/>
      <c r="GE126" s="50"/>
      <c r="GF126" s="50"/>
      <c r="GG126" s="50"/>
      <c r="GH126" s="50"/>
      <c r="GI126" s="50"/>
      <c r="GJ126" s="50"/>
      <c r="GK126" s="50"/>
      <c r="GL126" s="50"/>
      <c r="GM126" s="50"/>
      <c r="GN126" s="50"/>
      <c r="GO126" s="50"/>
      <c r="GP126" s="50"/>
      <c r="GQ126" s="50"/>
      <c r="GR126" s="50"/>
      <c r="GS126" s="50"/>
      <c r="GT126" s="50"/>
      <c r="GU126" s="50"/>
      <c r="GV126" s="50"/>
      <c r="GW126" s="50"/>
      <c r="GX126" s="50"/>
      <c r="GY126" s="50"/>
      <c r="GZ126" s="50"/>
      <c r="HA126" s="50"/>
      <c r="HB126" s="50"/>
      <c r="HC126" s="50"/>
      <c r="HD126" s="50"/>
      <c r="HE126" s="50"/>
      <c r="HF126" s="50"/>
      <c r="HG126" s="50"/>
      <c r="HH126" s="50"/>
      <c r="HI126" s="50"/>
      <c r="HJ126" s="50"/>
      <c r="HK126" s="50"/>
      <c r="HL126" s="50"/>
      <c r="HM126" s="50"/>
      <c r="HN126" s="50"/>
      <c r="HO126" s="50"/>
      <c r="HP126" s="50"/>
      <c r="HQ126" s="50"/>
      <c r="HR126" s="50"/>
      <c r="HS126" s="50"/>
      <c r="HT126" s="50"/>
      <c r="HU126" s="50"/>
      <c r="HV126" s="50"/>
      <c r="HW126" s="50"/>
      <c r="HX126" s="50"/>
      <c r="HY126" s="50"/>
      <c r="HZ126" s="50"/>
      <c r="IA126" s="50"/>
      <c r="IB126" s="50"/>
      <c r="IC126" s="50"/>
      <c r="ID126" s="50"/>
      <c r="IE126" s="50"/>
      <c r="IF126" s="50"/>
      <c r="IG126" s="50"/>
      <c r="IH126" s="50"/>
      <c r="II126" s="50"/>
      <c r="IJ126" s="50"/>
      <c r="IK126" s="50"/>
      <c r="IL126" s="50"/>
      <c r="IM126" s="50"/>
      <c r="IN126" s="50"/>
      <c r="IO126" s="50"/>
      <c r="IP126" s="50"/>
      <c r="IQ126" s="50"/>
      <c r="IR126" s="50"/>
      <c r="IS126" s="50"/>
      <c r="IT126" s="50"/>
      <c r="IU126" s="50"/>
      <c r="IV126" s="50"/>
    </row>
    <row r="127" spans="1:256" ht="11.25" customHeight="1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L127" s="50"/>
      <c r="M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49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0"/>
      <c r="CO127" s="50"/>
      <c r="CP127" s="50"/>
      <c r="CQ127" s="50"/>
      <c r="CR127" s="50"/>
      <c r="CS127" s="50"/>
      <c r="CT127" s="50"/>
      <c r="CU127" s="50"/>
      <c r="CV127" s="50"/>
      <c r="CW127" s="50"/>
      <c r="CX127" s="50"/>
      <c r="CY127" s="50"/>
      <c r="CZ127" s="50"/>
      <c r="DA127" s="50"/>
      <c r="DB127" s="50"/>
      <c r="DC127" s="50"/>
      <c r="DD127" s="50"/>
      <c r="DE127" s="50"/>
      <c r="DF127" s="50"/>
      <c r="DG127" s="50"/>
      <c r="DH127" s="50"/>
      <c r="DI127" s="50"/>
      <c r="DJ127" s="50"/>
      <c r="DK127" s="50"/>
      <c r="DL127" s="50"/>
      <c r="DM127" s="50"/>
      <c r="DN127" s="50"/>
      <c r="DO127" s="50"/>
      <c r="DP127" s="50"/>
      <c r="DQ127" s="50"/>
      <c r="DR127" s="50"/>
      <c r="DS127" s="50"/>
      <c r="DT127" s="50"/>
      <c r="DU127" s="50"/>
      <c r="DV127" s="50"/>
      <c r="DW127" s="50"/>
      <c r="DX127" s="50"/>
      <c r="DY127" s="50"/>
      <c r="DZ127" s="50"/>
      <c r="EA127" s="50"/>
      <c r="EB127" s="50"/>
      <c r="EC127" s="50"/>
      <c r="ED127" s="50"/>
      <c r="EE127" s="50"/>
      <c r="EF127" s="50"/>
      <c r="EG127" s="50"/>
      <c r="EH127" s="50"/>
      <c r="EI127" s="50"/>
      <c r="EJ127" s="50"/>
      <c r="EK127" s="50"/>
      <c r="EL127" s="50"/>
      <c r="EM127" s="50"/>
      <c r="EN127" s="50"/>
      <c r="EO127" s="50"/>
      <c r="EP127" s="50"/>
      <c r="EQ127" s="50"/>
      <c r="ER127" s="50"/>
      <c r="ES127" s="50"/>
      <c r="ET127" s="50"/>
      <c r="EU127" s="50"/>
      <c r="EV127" s="50"/>
      <c r="EW127" s="50"/>
      <c r="EX127" s="50"/>
      <c r="EY127" s="50"/>
      <c r="EZ127" s="50"/>
      <c r="FA127" s="50"/>
      <c r="FB127" s="50"/>
      <c r="FC127" s="50"/>
      <c r="FD127" s="50"/>
      <c r="FE127" s="50"/>
      <c r="FF127" s="50"/>
      <c r="FG127" s="50"/>
      <c r="FH127" s="50"/>
      <c r="FI127" s="50"/>
      <c r="FJ127" s="50"/>
      <c r="FK127" s="50"/>
      <c r="FL127" s="50"/>
      <c r="FM127" s="50"/>
      <c r="FN127" s="50"/>
      <c r="FO127" s="50"/>
      <c r="FP127" s="50"/>
      <c r="FQ127" s="50"/>
      <c r="FR127" s="50"/>
      <c r="FS127" s="50"/>
      <c r="FT127" s="50"/>
      <c r="FU127" s="50"/>
      <c r="FV127" s="50"/>
      <c r="FW127" s="50"/>
      <c r="FX127" s="50"/>
      <c r="FY127" s="50"/>
      <c r="FZ127" s="50"/>
      <c r="GA127" s="50"/>
      <c r="GB127" s="50"/>
      <c r="GC127" s="50"/>
      <c r="GD127" s="50"/>
      <c r="GE127" s="50"/>
      <c r="GF127" s="50"/>
      <c r="GG127" s="50"/>
      <c r="GH127" s="50"/>
      <c r="GI127" s="50"/>
      <c r="GJ127" s="50"/>
      <c r="GK127" s="50"/>
      <c r="GL127" s="50"/>
      <c r="GM127" s="50"/>
      <c r="GN127" s="50"/>
      <c r="GO127" s="50"/>
      <c r="GP127" s="50"/>
      <c r="GQ127" s="50"/>
      <c r="GR127" s="50"/>
      <c r="GS127" s="50"/>
      <c r="GT127" s="50"/>
      <c r="GU127" s="50"/>
      <c r="GV127" s="50"/>
      <c r="GW127" s="50"/>
      <c r="GX127" s="50"/>
      <c r="GY127" s="50"/>
      <c r="GZ127" s="50"/>
      <c r="HA127" s="50"/>
      <c r="HB127" s="50"/>
      <c r="HC127" s="50"/>
      <c r="HD127" s="50"/>
      <c r="HE127" s="50"/>
      <c r="HF127" s="50"/>
      <c r="HG127" s="50"/>
      <c r="HH127" s="50"/>
      <c r="HI127" s="50"/>
      <c r="HJ127" s="50"/>
      <c r="HK127" s="50"/>
      <c r="HL127" s="50"/>
      <c r="HM127" s="50"/>
      <c r="HN127" s="50"/>
      <c r="HO127" s="50"/>
      <c r="HP127" s="50"/>
      <c r="HQ127" s="50"/>
      <c r="HR127" s="50"/>
      <c r="HS127" s="50"/>
      <c r="HT127" s="50"/>
      <c r="HU127" s="50"/>
      <c r="HV127" s="50"/>
      <c r="HW127" s="50"/>
      <c r="HX127" s="50"/>
      <c r="HY127" s="50"/>
      <c r="HZ127" s="50"/>
      <c r="IA127" s="50"/>
      <c r="IB127" s="50"/>
      <c r="IC127" s="50"/>
      <c r="ID127" s="50"/>
      <c r="IE127" s="50"/>
      <c r="IF127" s="50"/>
      <c r="IG127" s="50"/>
      <c r="IH127" s="50"/>
      <c r="II127" s="50"/>
      <c r="IJ127" s="50"/>
      <c r="IK127" s="50"/>
      <c r="IL127" s="50"/>
      <c r="IM127" s="50"/>
      <c r="IN127" s="50"/>
      <c r="IO127" s="50"/>
      <c r="IP127" s="50"/>
      <c r="IQ127" s="50"/>
      <c r="IR127" s="50"/>
      <c r="IS127" s="50"/>
      <c r="IT127" s="50"/>
      <c r="IU127" s="50"/>
      <c r="IV127" s="50"/>
    </row>
    <row r="128" spans="1:256" ht="11.25" customHeight="1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L128" s="50"/>
      <c r="M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49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  <c r="DF128" s="50"/>
      <c r="DG128" s="50"/>
      <c r="DH128" s="50"/>
      <c r="DI128" s="50"/>
      <c r="DJ128" s="50"/>
      <c r="DK128" s="50"/>
      <c r="DL128" s="50"/>
      <c r="DM128" s="50"/>
      <c r="DN128" s="50"/>
      <c r="DO128" s="50"/>
      <c r="DP128" s="50"/>
      <c r="DQ128" s="50"/>
      <c r="DR128" s="50"/>
      <c r="DS128" s="50"/>
      <c r="DT128" s="50"/>
      <c r="DU128" s="50"/>
      <c r="DV128" s="50"/>
      <c r="DW128" s="50"/>
      <c r="DX128" s="50"/>
      <c r="DY128" s="50"/>
      <c r="DZ128" s="50"/>
      <c r="EA128" s="50"/>
      <c r="EB128" s="50"/>
      <c r="EC128" s="50"/>
      <c r="ED128" s="50"/>
      <c r="EE128" s="50"/>
      <c r="EF128" s="50"/>
      <c r="EG128" s="50"/>
      <c r="EH128" s="50"/>
      <c r="EI128" s="50"/>
      <c r="EJ128" s="50"/>
      <c r="EK128" s="50"/>
      <c r="EL128" s="50"/>
      <c r="EM128" s="50"/>
      <c r="EN128" s="50"/>
      <c r="EO128" s="50"/>
      <c r="EP128" s="50"/>
      <c r="EQ128" s="50"/>
      <c r="ER128" s="50"/>
      <c r="ES128" s="50"/>
      <c r="ET128" s="50"/>
      <c r="EU128" s="50"/>
      <c r="EV128" s="50"/>
      <c r="EW128" s="50"/>
      <c r="EX128" s="50"/>
      <c r="EY128" s="50"/>
      <c r="EZ128" s="50"/>
      <c r="FA128" s="50"/>
      <c r="FB128" s="50"/>
      <c r="FC128" s="50"/>
      <c r="FD128" s="50"/>
      <c r="FE128" s="50"/>
      <c r="FF128" s="50"/>
      <c r="FG128" s="50"/>
      <c r="FH128" s="50"/>
      <c r="FI128" s="50"/>
      <c r="FJ128" s="50"/>
      <c r="FK128" s="50"/>
      <c r="FL128" s="50"/>
      <c r="FM128" s="50"/>
      <c r="FN128" s="50"/>
      <c r="FO128" s="50"/>
      <c r="FP128" s="50"/>
      <c r="FQ128" s="50"/>
      <c r="FR128" s="50"/>
      <c r="FS128" s="50"/>
      <c r="FT128" s="50"/>
      <c r="FU128" s="50"/>
      <c r="FV128" s="50"/>
      <c r="FW128" s="50"/>
      <c r="FX128" s="50"/>
      <c r="FY128" s="50"/>
      <c r="FZ128" s="50"/>
      <c r="GA128" s="50"/>
      <c r="GB128" s="50"/>
      <c r="GC128" s="50"/>
      <c r="GD128" s="50"/>
      <c r="GE128" s="50"/>
      <c r="GF128" s="50"/>
      <c r="GG128" s="50"/>
      <c r="GH128" s="50"/>
      <c r="GI128" s="50"/>
      <c r="GJ128" s="50"/>
      <c r="GK128" s="50"/>
      <c r="GL128" s="50"/>
      <c r="GM128" s="50"/>
      <c r="GN128" s="50"/>
      <c r="GO128" s="50"/>
      <c r="GP128" s="50"/>
      <c r="GQ128" s="50"/>
      <c r="GR128" s="50"/>
      <c r="GS128" s="50"/>
      <c r="GT128" s="50"/>
      <c r="GU128" s="50"/>
      <c r="GV128" s="50"/>
      <c r="GW128" s="50"/>
      <c r="GX128" s="50"/>
      <c r="GY128" s="50"/>
      <c r="GZ128" s="50"/>
      <c r="HA128" s="50"/>
      <c r="HB128" s="50"/>
      <c r="HC128" s="50"/>
      <c r="HD128" s="50"/>
      <c r="HE128" s="50"/>
      <c r="HF128" s="50"/>
      <c r="HG128" s="50"/>
      <c r="HH128" s="50"/>
      <c r="HI128" s="50"/>
      <c r="HJ128" s="50"/>
      <c r="HK128" s="50"/>
      <c r="HL128" s="50"/>
      <c r="HM128" s="50"/>
      <c r="HN128" s="50"/>
      <c r="HO128" s="50"/>
      <c r="HP128" s="50"/>
      <c r="HQ128" s="50"/>
      <c r="HR128" s="50"/>
      <c r="HS128" s="50"/>
      <c r="HT128" s="50"/>
      <c r="HU128" s="50"/>
      <c r="HV128" s="50"/>
      <c r="HW128" s="50"/>
      <c r="HX128" s="50"/>
      <c r="HY128" s="50"/>
      <c r="HZ128" s="50"/>
      <c r="IA128" s="50"/>
      <c r="IB128" s="50"/>
      <c r="IC128" s="50"/>
      <c r="ID128" s="50"/>
      <c r="IE128" s="50"/>
      <c r="IF128" s="50"/>
      <c r="IG128" s="50"/>
      <c r="IH128" s="50"/>
      <c r="II128" s="50"/>
      <c r="IJ128" s="50"/>
      <c r="IK128" s="50"/>
      <c r="IL128" s="50"/>
      <c r="IM128" s="50"/>
      <c r="IN128" s="50"/>
      <c r="IO128" s="50"/>
      <c r="IP128" s="50"/>
      <c r="IQ128" s="50"/>
      <c r="IR128" s="50"/>
      <c r="IS128" s="50"/>
      <c r="IT128" s="50"/>
      <c r="IU128" s="50"/>
      <c r="IV128" s="50"/>
    </row>
    <row r="129" spans="1:256" ht="11.25" customHeight="1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L129" s="50"/>
      <c r="M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49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  <c r="DF129" s="50"/>
      <c r="DG129" s="50"/>
      <c r="DH129" s="50"/>
      <c r="DI129" s="50"/>
      <c r="DJ129" s="50"/>
      <c r="DK129" s="50"/>
      <c r="DL129" s="50"/>
      <c r="DM129" s="50"/>
      <c r="DN129" s="50"/>
      <c r="DO129" s="50"/>
      <c r="DP129" s="50"/>
      <c r="DQ129" s="50"/>
      <c r="DR129" s="50"/>
      <c r="DS129" s="50"/>
      <c r="DT129" s="50"/>
      <c r="DU129" s="50"/>
      <c r="DV129" s="50"/>
      <c r="DW129" s="50"/>
      <c r="DX129" s="50"/>
      <c r="DY129" s="50"/>
      <c r="DZ129" s="50"/>
      <c r="EA129" s="50"/>
      <c r="EB129" s="50"/>
      <c r="EC129" s="50"/>
      <c r="ED129" s="50"/>
      <c r="EE129" s="50"/>
      <c r="EF129" s="50"/>
      <c r="EG129" s="50"/>
      <c r="EH129" s="50"/>
      <c r="EI129" s="50"/>
      <c r="EJ129" s="50"/>
      <c r="EK129" s="50"/>
      <c r="EL129" s="50"/>
      <c r="EM129" s="50"/>
      <c r="EN129" s="50"/>
      <c r="EO129" s="50"/>
      <c r="EP129" s="50"/>
      <c r="EQ129" s="50"/>
      <c r="ER129" s="50"/>
      <c r="ES129" s="50"/>
      <c r="ET129" s="50"/>
      <c r="EU129" s="50"/>
      <c r="EV129" s="50"/>
      <c r="EW129" s="50"/>
      <c r="EX129" s="50"/>
      <c r="EY129" s="50"/>
      <c r="EZ129" s="50"/>
      <c r="FA129" s="50"/>
      <c r="FB129" s="50"/>
      <c r="FC129" s="50"/>
      <c r="FD129" s="50"/>
      <c r="FE129" s="50"/>
      <c r="FF129" s="50"/>
      <c r="FG129" s="50"/>
      <c r="FH129" s="50"/>
      <c r="FI129" s="50"/>
      <c r="FJ129" s="50"/>
      <c r="FK129" s="50"/>
      <c r="FL129" s="50"/>
      <c r="FM129" s="50"/>
      <c r="FN129" s="50"/>
      <c r="FO129" s="50"/>
      <c r="FP129" s="50"/>
      <c r="FQ129" s="50"/>
      <c r="FR129" s="50"/>
      <c r="FS129" s="50"/>
      <c r="FT129" s="50"/>
      <c r="FU129" s="50"/>
      <c r="FV129" s="50"/>
      <c r="FW129" s="50"/>
      <c r="FX129" s="50"/>
      <c r="FY129" s="50"/>
      <c r="FZ129" s="50"/>
      <c r="GA129" s="50"/>
      <c r="GB129" s="50"/>
      <c r="GC129" s="50"/>
      <c r="GD129" s="50"/>
      <c r="GE129" s="50"/>
      <c r="GF129" s="50"/>
      <c r="GG129" s="50"/>
      <c r="GH129" s="50"/>
      <c r="GI129" s="50"/>
      <c r="GJ129" s="50"/>
      <c r="GK129" s="50"/>
      <c r="GL129" s="50"/>
      <c r="GM129" s="50"/>
      <c r="GN129" s="50"/>
      <c r="GO129" s="50"/>
      <c r="GP129" s="50"/>
      <c r="GQ129" s="50"/>
      <c r="GR129" s="50"/>
      <c r="GS129" s="50"/>
      <c r="GT129" s="50"/>
      <c r="GU129" s="50"/>
      <c r="GV129" s="50"/>
      <c r="GW129" s="50"/>
      <c r="GX129" s="50"/>
      <c r="GY129" s="50"/>
      <c r="GZ129" s="50"/>
      <c r="HA129" s="50"/>
      <c r="HB129" s="50"/>
      <c r="HC129" s="50"/>
      <c r="HD129" s="50"/>
      <c r="HE129" s="50"/>
      <c r="HF129" s="50"/>
      <c r="HG129" s="50"/>
      <c r="HH129" s="50"/>
      <c r="HI129" s="50"/>
      <c r="HJ129" s="50"/>
      <c r="HK129" s="50"/>
      <c r="HL129" s="50"/>
      <c r="HM129" s="50"/>
      <c r="HN129" s="50"/>
      <c r="HO129" s="50"/>
      <c r="HP129" s="50"/>
      <c r="HQ129" s="50"/>
      <c r="HR129" s="50"/>
      <c r="HS129" s="50"/>
      <c r="HT129" s="50"/>
      <c r="HU129" s="50"/>
      <c r="HV129" s="50"/>
      <c r="HW129" s="50"/>
      <c r="HX129" s="50"/>
      <c r="HY129" s="50"/>
      <c r="HZ129" s="50"/>
      <c r="IA129" s="50"/>
      <c r="IB129" s="50"/>
      <c r="IC129" s="50"/>
      <c r="ID129" s="50"/>
      <c r="IE129" s="50"/>
      <c r="IF129" s="50"/>
      <c r="IG129" s="50"/>
      <c r="IH129" s="50"/>
      <c r="II129" s="50"/>
      <c r="IJ129" s="50"/>
      <c r="IK129" s="50"/>
      <c r="IL129" s="50"/>
      <c r="IM129" s="50"/>
      <c r="IN129" s="50"/>
      <c r="IO129" s="50"/>
      <c r="IP129" s="50"/>
      <c r="IQ129" s="50"/>
      <c r="IR129" s="50"/>
      <c r="IS129" s="50"/>
      <c r="IT129" s="50"/>
      <c r="IU129" s="50"/>
      <c r="IV129" s="50"/>
    </row>
    <row r="130" spans="1:256" ht="11.25" customHeight="1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L130" s="50"/>
      <c r="M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49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0"/>
      <c r="BY130" s="50"/>
      <c r="BZ130" s="50"/>
      <c r="CA130" s="50"/>
      <c r="CB130" s="50"/>
      <c r="CC130" s="50"/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0"/>
      <c r="CO130" s="50"/>
      <c r="CP130" s="50"/>
      <c r="CQ130" s="50"/>
      <c r="CR130" s="50"/>
      <c r="CS130" s="50"/>
      <c r="CT130" s="50"/>
      <c r="CU130" s="50"/>
      <c r="CV130" s="50"/>
      <c r="CW130" s="50"/>
      <c r="CX130" s="50"/>
      <c r="CY130" s="50"/>
      <c r="CZ130" s="50"/>
      <c r="DA130" s="50"/>
      <c r="DB130" s="50"/>
      <c r="DC130" s="50"/>
      <c r="DD130" s="50"/>
      <c r="DE130" s="50"/>
      <c r="DF130" s="50"/>
      <c r="DG130" s="50"/>
      <c r="DH130" s="50"/>
      <c r="DI130" s="50"/>
      <c r="DJ130" s="50"/>
      <c r="DK130" s="50"/>
      <c r="DL130" s="50"/>
      <c r="DM130" s="50"/>
      <c r="DN130" s="50"/>
      <c r="DO130" s="50"/>
      <c r="DP130" s="50"/>
      <c r="DQ130" s="50"/>
      <c r="DR130" s="50"/>
      <c r="DS130" s="50"/>
      <c r="DT130" s="50"/>
      <c r="DU130" s="50"/>
      <c r="DV130" s="50"/>
      <c r="DW130" s="50"/>
      <c r="DX130" s="50"/>
      <c r="DY130" s="50"/>
      <c r="DZ130" s="50"/>
      <c r="EA130" s="50"/>
      <c r="EB130" s="50"/>
      <c r="EC130" s="50"/>
      <c r="ED130" s="50"/>
      <c r="EE130" s="50"/>
      <c r="EF130" s="50"/>
      <c r="EG130" s="50"/>
      <c r="EH130" s="50"/>
      <c r="EI130" s="50"/>
      <c r="EJ130" s="50"/>
      <c r="EK130" s="50"/>
      <c r="EL130" s="50"/>
      <c r="EM130" s="50"/>
      <c r="EN130" s="50"/>
      <c r="EO130" s="50"/>
      <c r="EP130" s="50"/>
      <c r="EQ130" s="50"/>
      <c r="ER130" s="50"/>
      <c r="ES130" s="50"/>
      <c r="ET130" s="50"/>
      <c r="EU130" s="50"/>
      <c r="EV130" s="50"/>
      <c r="EW130" s="50"/>
      <c r="EX130" s="50"/>
      <c r="EY130" s="50"/>
      <c r="EZ130" s="50"/>
      <c r="FA130" s="50"/>
      <c r="FB130" s="50"/>
      <c r="FC130" s="50"/>
      <c r="FD130" s="50"/>
      <c r="FE130" s="50"/>
      <c r="FF130" s="50"/>
      <c r="FG130" s="50"/>
      <c r="FH130" s="50"/>
      <c r="FI130" s="50"/>
      <c r="FJ130" s="50"/>
      <c r="FK130" s="50"/>
      <c r="FL130" s="50"/>
      <c r="FM130" s="50"/>
      <c r="FN130" s="50"/>
      <c r="FO130" s="50"/>
      <c r="FP130" s="50"/>
      <c r="FQ130" s="50"/>
      <c r="FR130" s="50"/>
      <c r="FS130" s="50"/>
      <c r="FT130" s="50"/>
      <c r="FU130" s="50"/>
      <c r="FV130" s="50"/>
      <c r="FW130" s="50"/>
      <c r="FX130" s="50"/>
      <c r="FY130" s="50"/>
      <c r="FZ130" s="50"/>
      <c r="GA130" s="50"/>
      <c r="GB130" s="50"/>
      <c r="GC130" s="50"/>
      <c r="GD130" s="50"/>
      <c r="GE130" s="50"/>
      <c r="GF130" s="50"/>
      <c r="GG130" s="50"/>
      <c r="GH130" s="50"/>
      <c r="GI130" s="50"/>
      <c r="GJ130" s="50"/>
      <c r="GK130" s="50"/>
      <c r="GL130" s="50"/>
      <c r="GM130" s="50"/>
      <c r="GN130" s="50"/>
      <c r="GO130" s="50"/>
      <c r="GP130" s="50"/>
      <c r="GQ130" s="50"/>
      <c r="GR130" s="50"/>
      <c r="GS130" s="50"/>
      <c r="GT130" s="50"/>
      <c r="GU130" s="50"/>
      <c r="GV130" s="50"/>
      <c r="GW130" s="50"/>
      <c r="GX130" s="50"/>
      <c r="GY130" s="50"/>
      <c r="GZ130" s="50"/>
      <c r="HA130" s="50"/>
      <c r="HB130" s="50"/>
      <c r="HC130" s="50"/>
      <c r="HD130" s="50"/>
      <c r="HE130" s="50"/>
      <c r="HF130" s="50"/>
      <c r="HG130" s="50"/>
      <c r="HH130" s="50"/>
      <c r="HI130" s="50"/>
      <c r="HJ130" s="50"/>
      <c r="HK130" s="50"/>
      <c r="HL130" s="50"/>
      <c r="HM130" s="50"/>
      <c r="HN130" s="50"/>
      <c r="HO130" s="50"/>
      <c r="HP130" s="50"/>
      <c r="HQ130" s="50"/>
      <c r="HR130" s="50"/>
      <c r="HS130" s="50"/>
      <c r="HT130" s="50"/>
      <c r="HU130" s="50"/>
      <c r="HV130" s="50"/>
      <c r="HW130" s="50"/>
      <c r="HX130" s="50"/>
      <c r="HY130" s="50"/>
      <c r="HZ130" s="50"/>
      <c r="IA130" s="50"/>
      <c r="IB130" s="50"/>
      <c r="IC130" s="50"/>
      <c r="ID130" s="50"/>
      <c r="IE130" s="50"/>
      <c r="IF130" s="50"/>
      <c r="IG130" s="50"/>
      <c r="IH130" s="50"/>
      <c r="II130" s="50"/>
      <c r="IJ130" s="50"/>
      <c r="IK130" s="50"/>
      <c r="IL130" s="50"/>
      <c r="IM130" s="50"/>
      <c r="IN130" s="50"/>
      <c r="IO130" s="50"/>
      <c r="IP130" s="50"/>
      <c r="IQ130" s="50"/>
      <c r="IR130" s="50"/>
      <c r="IS130" s="50"/>
      <c r="IT130" s="50"/>
      <c r="IU130" s="50"/>
      <c r="IV130" s="50"/>
    </row>
    <row r="131" spans="1:256" ht="11.25" customHeight="1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L131" s="50"/>
      <c r="M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49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/>
      <c r="BY131" s="50"/>
      <c r="BZ131" s="50"/>
      <c r="CA131" s="50"/>
      <c r="CB131" s="50"/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  <c r="CO131" s="50"/>
      <c r="CP131" s="50"/>
      <c r="CQ131" s="50"/>
      <c r="CR131" s="50"/>
      <c r="CS131" s="50"/>
      <c r="CT131" s="50"/>
      <c r="CU131" s="50"/>
      <c r="CV131" s="50"/>
      <c r="CW131" s="50"/>
      <c r="CX131" s="50"/>
      <c r="CY131" s="50"/>
      <c r="CZ131" s="50"/>
      <c r="DA131" s="50"/>
      <c r="DB131" s="50"/>
      <c r="DC131" s="50"/>
      <c r="DD131" s="50"/>
      <c r="DE131" s="50"/>
      <c r="DF131" s="50"/>
      <c r="DG131" s="50"/>
      <c r="DH131" s="50"/>
      <c r="DI131" s="50"/>
      <c r="DJ131" s="50"/>
      <c r="DK131" s="50"/>
      <c r="DL131" s="50"/>
      <c r="DM131" s="50"/>
      <c r="DN131" s="50"/>
      <c r="DO131" s="50"/>
      <c r="DP131" s="50"/>
      <c r="DQ131" s="50"/>
      <c r="DR131" s="50"/>
      <c r="DS131" s="50"/>
      <c r="DT131" s="50"/>
      <c r="DU131" s="50"/>
      <c r="DV131" s="50"/>
      <c r="DW131" s="50"/>
      <c r="DX131" s="50"/>
      <c r="DY131" s="50"/>
      <c r="DZ131" s="50"/>
      <c r="EA131" s="50"/>
      <c r="EB131" s="50"/>
      <c r="EC131" s="50"/>
      <c r="ED131" s="50"/>
      <c r="EE131" s="50"/>
      <c r="EF131" s="50"/>
      <c r="EG131" s="50"/>
      <c r="EH131" s="50"/>
      <c r="EI131" s="50"/>
      <c r="EJ131" s="50"/>
      <c r="EK131" s="50"/>
      <c r="EL131" s="50"/>
      <c r="EM131" s="50"/>
      <c r="EN131" s="50"/>
      <c r="EO131" s="50"/>
      <c r="EP131" s="50"/>
      <c r="EQ131" s="50"/>
      <c r="ER131" s="50"/>
      <c r="ES131" s="50"/>
      <c r="ET131" s="50"/>
      <c r="EU131" s="50"/>
      <c r="EV131" s="50"/>
      <c r="EW131" s="50"/>
      <c r="EX131" s="50"/>
      <c r="EY131" s="50"/>
      <c r="EZ131" s="50"/>
      <c r="FA131" s="50"/>
      <c r="FB131" s="50"/>
      <c r="FC131" s="50"/>
      <c r="FD131" s="50"/>
      <c r="FE131" s="50"/>
      <c r="FF131" s="50"/>
      <c r="FG131" s="50"/>
      <c r="FH131" s="50"/>
      <c r="FI131" s="50"/>
      <c r="FJ131" s="50"/>
      <c r="FK131" s="50"/>
      <c r="FL131" s="50"/>
      <c r="FM131" s="50"/>
      <c r="FN131" s="50"/>
      <c r="FO131" s="50"/>
      <c r="FP131" s="50"/>
      <c r="FQ131" s="50"/>
      <c r="FR131" s="50"/>
      <c r="FS131" s="50"/>
      <c r="FT131" s="50"/>
      <c r="FU131" s="50"/>
      <c r="FV131" s="50"/>
      <c r="FW131" s="50"/>
      <c r="FX131" s="50"/>
      <c r="FY131" s="50"/>
      <c r="FZ131" s="50"/>
      <c r="GA131" s="50"/>
      <c r="GB131" s="50"/>
      <c r="GC131" s="50"/>
      <c r="GD131" s="50"/>
      <c r="GE131" s="50"/>
      <c r="GF131" s="50"/>
      <c r="GG131" s="50"/>
      <c r="GH131" s="50"/>
      <c r="GI131" s="50"/>
      <c r="GJ131" s="50"/>
      <c r="GK131" s="50"/>
      <c r="GL131" s="50"/>
      <c r="GM131" s="50"/>
      <c r="GN131" s="50"/>
      <c r="GO131" s="50"/>
      <c r="GP131" s="50"/>
      <c r="GQ131" s="50"/>
      <c r="GR131" s="50"/>
      <c r="GS131" s="50"/>
      <c r="GT131" s="50"/>
      <c r="GU131" s="50"/>
      <c r="GV131" s="50"/>
      <c r="GW131" s="50"/>
      <c r="GX131" s="50"/>
      <c r="GY131" s="50"/>
      <c r="GZ131" s="50"/>
      <c r="HA131" s="50"/>
      <c r="HB131" s="50"/>
      <c r="HC131" s="50"/>
      <c r="HD131" s="50"/>
      <c r="HE131" s="50"/>
      <c r="HF131" s="50"/>
      <c r="HG131" s="50"/>
      <c r="HH131" s="50"/>
      <c r="HI131" s="50"/>
      <c r="HJ131" s="50"/>
      <c r="HK131" s="50"/>
      <c r="HL131" s="50"/>
      <c r="HM131" s="50"/>
      <c r="HN131" s="50"/>
      <c r="HO131" s="50"/>
      <c r="HP131" s="50"/>
      <c r="HQ131" s="50"/>
      <c r="HR131" s="50"/>
      <c r="HS131" s="50"/>
      <c r="HT131" s="50"/>
      <c r="HU131" s="50"/>
      <c r="HV131" s="50"/>
      <c r="HW131" s="50"/>
      <c r="HX131" s="50"/>
      <c r="HY131" s="50"/>
      <c r="HZ131" s="50"/>
      <c r="IA131" s="50"/>
      <c r="IB131" s="50"/>
      <c r="IC131" s="50"/>
      <c r="ID131" s="50"/>
      <c r="IE131" s="50"/>
      <c r="IF131" s="50"/>
      <c r="IG131" s="50"/>
      <c r="IH131" s="50"/>
      <c r="II131" s="50"/>
      <c r="IJ131" s="50"/>
      <c r="IK131" s="50"/>
      <c r="IL131" s="50"/>
      <c r="IM131" s="50"/>
      <c r="IN131" s="50"/>
      <c r="IO131" s="50"/>
      <c r="IP131" s="50"/>
      <c r="IQ131" s="50"/>
      <c r="IR131" s="50"/>
      <c r="IS131" s="50"/>
      <c r="IT131" s="50"/>
      <c r="IU131" s="50"/>
      <c r="IV131" s="50"/>
    </row>
    <row r="132" spans="1:256" ht="11.25" customHeight="1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L132" s="50"/>
      <c r="M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49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0"/>
      <c r="CP132" s="50"/>
      <c r="CQ132" s="50"/>
      <c r="CR132" s="50"/>
      <c r="CS132" s="50"/>
      <c r="CT132" s="50"/>
      <c r="CU132" s="50"/>
      <c r="CV132" s="50"/>
      <c r="CW132" s="50"/>
      <c r="CX132" s="50"/>
      <c r="CY132" s="50"/>
      <c r="CZ132" s="50"/>
      <c r="DA132" s="50"/>
      <c r="DB132" s="50"/>
      <c r="DC132" s="50"/>
      <c r="DD132" s="50"/>
      <c r="DE132" s="50"/>
      <c r="DF132" s="50"/>
      <c r="DG132" s="50"/>
      <c r="DH132" s="50"/>
      <c r="DI132" s="50"/>
      <c r="DJ132" s="50"/>
      <c r="DK132" s="50"/>
      <c r="DL132" s="50"/>
      <c r="DM132" s="50"/>
      <c r="DN132" s="50"/>
      <c r="DO132" s="50"/>
      <c r="DP132" s="50"/>
      <c r="DQ132" s="50"/>
      <c r="DR132" s="50"/>
      <c r="DS132" s="50"/>
      <c r="DT132" s="50"/>
      <c r="DU132" s="50"/>
      <c r="DV132" s="50"/>
      <c r="DW132" s="50"/>
      <c r="DX132" s="50"/>
      <c r="DY132" s="50"/>
      <c r="DZ132" s="50"/>
      <c r="EA132" s="50"/>
      <c r="EB132" s="50"/>
      <c r="EC132" s="50"/>
      <c r="ED132" s="50"/>
      <c r="EE132" s="50"/>
      <c r="EF132" s="50"/>
      <c r="EG132" s="50"/>
      <c r="EH132" s="50"/>
      <c r="EI132" s="50"/>
      <c r="EJ132" s="50"/>
      <c r="EK132" s="50"/>
      <c r="EL132" s="50"/>
      <c r="EM132" s="50"/>
      <c r="EN132" s="50"/>
      <c r="EO132" s="50"/>
      <c r="EP132" s="50"/>
      <c r="EQ132" s="50"/>
      <c r="ER132" s="50"/>
      <c r="ES132" s="50"/>
      <c r="ET132" s="50"/>
      <c r="EU132" s="50"/>
      <c r="EV132" s="50"/>
      <c r="EW132" s="50"/>
      <c r="EX132" s="50"/>
      <c r="EY132" s="50"/>
      <c r="EZ132" s="50"/>
      <c r="FA132" s="50"/>
      <c r="FB132" s="50"/>
      <c r="FC132" s="50"/>
      <c r="FD132" s="50"/>
      <c r="FE132" s="50"/>
      <c r="FF132" s="50"/>
      <c r="FG132" s="50"/>
      <c r="FH132" s="50"/>
      <c r="FI132" s="50"/>
      <c r="FJ132" s="50"/>
      <c r="FK132" s="50"/>
      <c r="FL132" s="50"/>
      <c r="FM132" s="50"/>
      <c r="FN132" s="50"/>
      <c r="FO132" s="50"/>
      <c r="FP132" s="50"/>
      <c r="FQ132" s="50"/>
      <c r="FR132" s="50"/>
      <c r="FS132" s="50"/>
      <c r="FT132" s="50"/>
      <c r="FU132" s="50"/>
      <c r="FV132" s="50"/>
      <c r="FW132" s="50"/>
      <c r="FX132" s="50"/>
      <c r="FY132" s="50"/>
      <c r="FZ132" s="50"/>
      <c r="GA132" s="50"/>
      <c r="GB132" s="50"/>
      <c r="GC132" s="50"/>
      <c r="GD132" s="50"/>
      <c r="GE132" s="50"/>
      <c r="GF132" s="50"/>
      <c r="GG132" s="50"/>
      <c r="GH132" s="50"/>
      <c r="GI132" s="50"/>
      <c r="GJ132" s="50"/>
      <c r="GK132" s="50"/>
      <c r="GL132" s="50"/>
      <c r="GM132" s="50"/>
      <c r="GN132" s="50"/>
      <c r="GO132" s="50"/>
      <c r="GP132" s="50"/>
      <c r="GQ132" s="50"/>
      <c r="GR132" s="50"/>
      <c r="GS132" s="50"/>
      <c r="GT132" s="50"/>
      <c r="GU132" s="50"/>
      <c r="GV132" s="50"/>
      <c r="GW132" s="50"/>
      <c r="GX132" s="50"/>
      <c r="GY132" s="50"/>
      <c r="GZ132" s="50"/>
      <c r="HA132" s="50"/>
      <c r="HB132" s="50"/>
      <c r="HC132" s="50"/>
      <c r="HD132" s="50"/>
      <c r="HE132" s="50"/>
      <c r="HF132" s="50"/>
      <c r="HG132" s="50"/>
      <c r="HH132" s="50"/>
      <c r="HI132" s="50"/>
      <c r="HJ132" s="50"/>
      <c r="HK132" s="50"/>
      <c r="HL132" s="50"/>
      <c r="HM132" s="50"/>
      <c r="HN132" s="50"/>
      <c r="HO132" s="50"/>
      <c r="HP132" s="50"/>
      <c r="HQ132" s="50"/>
      <c r="HR132" s="50"/>
      <c r="HS132" s="50"/>
      <c r="HT132" s="50"/>
      <c r="HU132" s="50"/>
      <c r="HV132" s="50"/>
      <c r="HW132" s="50"/>
      <c r="HX132" s="50"/>
      <c r="HY132" s="50"/>
      <c r="HZ132" s="50"/>
      <c r="IA132" s="50"/>
      <c r="IB132" s="50"/>
      <c r="IC132" s="50"/>
      <c r="ID132" s="50"/>
      <c r="IE132" s="50"/>
      <c r="IF132" s="50"/>
      <c r="IG132" s="50"/>
      <c r="IH132" s="50"/>
      <c r="II132" s="50"/>
      <c r="IJ132" s="50"/>
      <c r="IK132" s="50"/>
      <c r="IL132" s="50"/>
      <c r="IM132" s="50"/>
      <c r="IN132" s="50"/>
      <c r="IO132" s="50"/>
      <c r="IP132" s="50"/>
      <c r="IQ132" s="50"/>
      <c r="IR132" s="50"/>
      <c r="IS132" s="50"/>
      <c r="IT132" s="50"/>
      <c r="IU132" s="50"/>
      <c r="IV132" s="50"/>
    </row>
    <row r="133" spans="1:256" ht="11.25" customHeight="1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L133" s="50"/>
      <c r="M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49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/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  <c r="DD133" s="50"/>
      <c r="DE133" s="50"/>
      <c r="DF133" s="50"/>
      <c r="DG133" s="50"/>
      <c r="DH133" s="50"/>
      <c r="DI133" s="50"/>
      <c r="DJ133" s="50"/>
      <c r="DK133" s="50"/>
      <c r="DL133" s="50"/>
      <c r="DM133" s="50"/>
      <c r="DN133" s="50"/>
      <c r="DO133" s="50"/>
      <c r="DP133" s="50"/>
      <c r="DQ133" s="50"/>
      <c r="DR133" s="50"/>
      <c r="DS133" s="50"/>
      <c r="DT133" s="50"/>
      <c r="DU133" s="50"/>
      <c r="DV133" s="50"/>
      <c r="DW133" s="50"/>
      <c r="DX133" s="50"/>
      <c r="DY133" s="50"/>
      <c r="DZ133" s="50"/>
      <c r="EA133" s="50"/>
      <c r="EB133" s="50"/>
      <c r="EC133" s="50"/>
      <c r="ED133" s="50"/>
      <c r="EE133" s="50"/>
      <c r="EF133" s="50"/>
      <c r="EG133" s="50"/>
      <c r="EH133" s="50"/>
      <c r="EI133" s="50"/>
      <c r="EJ133" s="50"/>
      <c r="EK133" s="50"/>
      <c r="EL133" s="50"/>
      <c r="EM133" s="50"/>
      <c r="EN133" s="50"/>
      <c r="EO133" s="50"/>
      <c r="EP133" s="50"/>
      <c r="EQ133" s="50"/>
      <c r="ER133" s="50"/>
      <c r="ES133" s="50"/>
      <c r="ET133" s="50"/>
      <c r="EU133" s="50"/>
      <c r="EV133" s="50"/>
      <c r="EW133" s="50"/>
      <c r="EX133" s="50"/>
      <c r="EY133" s="50"/>
      <c r="EZ133" s="50"/>
      <c r="FA133" s="50"/>
      <c r="FB133" s="50"/>
      <c r="FC133" s="50"/>
      <c r="FD133" s="50"/>
      <c r="FE133" s="50"/>
      <c r="FF133" s="50"/>
      <c r="FG133" s="50"/>
      <c r="FH133" s="50"/>
      <c r="FI133" s="50"/>
      <c r="FJ133" s="50"/>
      <c r="FK133" s="50"/>
      <c r="FL133" s="50"/>
      <c r="FM133" s="50"/>
      <c r="FN133" s="50"/>
      <c r="FO133" s="50"/>
      <c r="FP133" s="50"/>
      <c r="FQ133" s="50"/>
      <c r="FR133" s="50"/>
      <c r="FS133" s="50"/>
      <c r="FT133" s="50"/>
      <c r="FU133" s="50"/>
      <c r="FV133" s="50"/>
      <c r="FW133" s="50"/>
      <c r="FX133" s="50"/>
      <c r="FY133" s="50"/>
      <c r="FZ133" s="50"/>
      <c r="GA133" s="50"/>
      <c r="GB133" s="50"/>
      <c r="GC133" s="50"/>
      <c r="GD133" s="50"/>
      <c r="GE133" s="50"/>
      <c r="GF133" s="50"/>
      <c r="GG133" s="50"/>
      <c r="GH133" s="50"/>
      <c r="GI133" s="50"/>
      <c r="GJ133" s="50"/>
      <c r="GK133" s="50"/>
      <c r="GL133" s="50"/>
      <c r="GM133" s="50"/>
      <c r="GN133" s="50"/>
      <c r="GO133" s="50"/>
      <c r="GP133" s="50"/>
      <c r="GQ133" s="50"/>
      <c r="GR133" s="50"/>
      <c r="GS133" s="50"/>
      <c r="GT133" s="50"/>
      <c r="GU133" s="50"/>
      <c r="GV133" s="50"/>
      <c r="GW133" s="50"/>
      <c r="GX133" s="50"/>
      <c r="GY133" s="50"/>
      <c r="GZ133" s="50"/>
      <c r="HA133" s="50"/>
      <c r="HB133" s="50"/>
      <c r="HC133" s="50"/>
      <c r="HD133" s="50"/>
      <c r="HE133" s="50"/>
      <c r="HF133" s="50"/>
      <c r="HG133" s="50"/>
      <c r="HH133" s="50"/>
      <c r="HI133" s="50"/>
      <c r="HJ133" s="50"/>
      <c r="HK133" s="50"/>
      <c r="HL133" s="50"/>
      <c r="HM133" s="50"/>
      <c r="HN133" s="50"/>
      <c r="HO133" s="50"/>
      <c r="HP133" s="50"/>
      <c r="HQ133" s="50"/>
      <c r="HR133" s="50"/>
      <c r="HS133" s="50"/>
      <c r="HT133" s="50"/>
      <c r="HU133" s="50"/>
      <c r="HV133" s="50"/>
      <c r="HW133" s="50"/>
      <c r="HX133" s="50"/>
      <c r="HY133" s="50"/>
      <c r="HZ133" s="50"/>
      <c r="IA133" s="50"/>
      <c r="IB133" s="50"/>
      <c r="IC133" s="50"/>
      <c r="ID133" s="50"/>
      <c r="IE133" s="50"/>
      <c r="IF133" s="50"/>
      <c r="IG133" s="50"/>
      <c r="IH133" s="50"/>
      <c r="II133" s="50"/>
      <c r="IJ133" s="50"/>
      <c r="IK133" s="50"/>
      <c r="IL133" s="50"/>
      <c r="IM133" s="50"/>
      <c r="IN133" s="50"/>
      <c r="IO133" s="50"/>
      <c r="IP133" s="50"/>
      <c r="IQ133" s="50"/>
      <c r="IR133" s="50"/>
      <c r="IS133" s="50"/>
      <c r="IT133" s="50"/>
      <c r="IU133" s="50"/>
      <c r="IV133" s="50"/>
    </row>
    <row r="134" spans="1:256" ht="11.25" customHeight="1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L134" s="50"/>
      <c r="M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49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  <c r="DR134" s="50"/>
      <c r="DS134" s="50"/>
      <c r="DT134" s="50"/>
      <c r="DU134" s="50"/>
      <c r="DV134" s="50"/>
      <c r="DW134" s="50"/>
      <c r="DX134" s="50"/>
      <c r="DY134" s="50"/>
      <c r="DZ134" s="50"/>
      <c r="EA134" s="50"/>
      <c r="EB134" s="50"/>
      <c r="EC134" s="50"/>
      <c r="ED134" s="50"/>
      <c r="EE134" s="50"/>
      <c r="EF134" s="50"/>
      <c r="EG134" s="50"/>
      <c r="EH134" s="50"/>
      <c r="EI134" s="50"/>
      <c r="EJ134" s="50"/>
      <c r="EK134" s="50"/>
      <c r="EL134" s="50"/>
      <c r="EM134" s="50"/>
      <c r="EN134" s="50"/>
      <c r="EO134" s="50"/>
      <c r="EP134" s="50"/>
      <c r="EQ134" s="50"/>
      <c r="ER134" s="50"/>
      <c r="ES134" s="50"/>
      <c r="ET134" s="50"/>
      <c r="EU134" s="50"/>
      <c r="EV134" s="50"/>
      <c r="EW134" s="50"/>
      <c r="EX134" s="50"/>
      <c r="EY134" s="50"/>
      <c r="EZ134" s="50"/>
      <c r="FA134" s="50"/>
      <c r="FB134" s="50"/>
      <c r="FC134" s="50"/>
      <c r="FD134" s="50"/>
      <c r="FE134" s="50"/>
      <c r="FF134" s="50"/>
      <c r="FG134" s="50"/>
      <c r="FH134" s="50"/>
      <c r="FI134" s="50"/>
      <c r="FJ134" s="50"/>
      <c r="FK134" s="50"/>
      <c r="FL134" s="50"/>
      <c r="FM134" s="50"/>
      <c r="FN134" s="50"/>
      <c r="FO134" s="50"/>
      <c r="FP134" s="50"/>
      <c r="FQ134" s="50"/>
      <c r="FR134" s="50"/>
      <c r="FS134" s="50"/>
      <c r="FT134" s="50"/>
      <c r="FU134" s="50"/>
      <c r="FV134" s="50"/>
      <c r="FW134" s="50"/>
      <c r="FX134" s="50"/>
      <c r="FY134" s="50"/>
      <c r="FZ134" s="50"/>
      <c r="GA134" s="50"/>
      <c r="GB134" s="50"/>
      <c r="GC134" s="50"/>
      <c r="GD134" s="50"/>
      <c r="GE134" s="50"/>
      <c r="GF134" s="50"/>
      <c r="GG134" s="50"/>
      <c r="GH134" s="50"/>
      <c r="GI134" s="50"/>
      <c r="GJ134" s="50"/>
      <c r="GK134" s="50"/>
      <c r="GL134" s="50"/>
      <c r="GM134" s="50"/>
      <c r="GN134" s="50"/>
      <c r="GO134" s="50"/>
      <c r="GP134" s="50"/>
      <c r="GQ134" s="50"/>
      <c r="GR134" s="50"/>
      <c r="GS134" s="50"/>
      <c r="GT134" s="50"/>
      <c r="GU134" s="50"/>
      <c r="GV134" s="50"/>
      <c r="GW134" s="50"/>
      <c r="GX134" s="50"/>
      <c r="GY134" s="50"/>
      <c r="GZ134" s="50"/>
      <c r="HA134" s="50"/>
      <c r="HB134" s="50"/>
      <c r="HC134" s="50"/>
      <c r="HD134" s="50"/>
      <c r="HE134" s="50"/>
      <c r="HF134" s="50"/>
      <c r="HG134" s="50"/>
      <c r="HH134" s="50"/>
      <c r="HI134" s="50"/>
      <c r="HJ134" s="50"/>
      <c r="HK134" s="50"/>
      <c r="HL134" s="50"/>
      <c r="HM134" s="50"/>
      <c r="HN134" s="50"/>
      <c r="HO134" s="50"/>
      <c r="HP134" s="50"/>
      <c r="HQ134" s="50"/>
      <c r="HR134" s="50"/>
      <c r="HS134" s="50"/>
      <c r="HT134" s="50"/>
      <c r="HU134" s="50"/>
      <c r="HV134" s="50"/>
      <c r="HW134" s="50"/>
      <c r="HX134" s="50"/>
      <c r="HY134" s="50"/>
      <c r="HZ134" s="50"/>
      <c r="IA134" s="50"/>
      <c r="IB134" s="50"/>
      <c r="IC134" s="50"/>
      <c r="ID134" s="50"/>
      <c r="IE134" s="50"/>
      <c r="IF134" s="50"/>
      <c r="IG134" s="50"/>
      <c r="IH134" s="50"/>
      <c r="II134" s="50"/>
      <c r="IJ134" s="50"/>
      <c r="IK134" s="50"/>
      <c r="IL134" s="50"/>
      <c r="IM134" s="50"/>
      <c r="IN134" s="50"/>
      <c r="IO134" s="50"/>
      <c r="IP134" s="50"/>
      <c r="IQ134" s="50"/>
      <c r="IR134" s="50"/>
      <c r="IS134" s="50"/>
      <c r="IT134" s="50"/>
      <c r="IU134" s="50"/>
      <c r="IV134" s="50"/>
    </row>
    <row r="135" spans="1:256" ht="11.25" customHeight="1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L135" s="50"/>
      <c r="M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49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  <c r="DR135" s="50"/>
      <c r="DS135" s="50"/>
      <c r="DT135" s="50"/>
      <c r="DU135" s="50"/>
      <c r="DV135" s="50"/>
      <c r="DW135" s="50"/>
      <c r="DX135" s="50"/>
      <c r="DY135" s="50"/>
      <c r="DZ135" s="50"/>
      <c r="EA135" s="50"/>
      <c r="EB135" s="50"/>
      <c r="EC135" s="50"/>
      <c r="ED135" s="50"/>
      <c r="EE135" s="50"/>
      <c r="EF135" s="50"/>
      <c r="EG135" s="50"/>
      <c r="EH135" s="50"/>
      <c r="EI135" s="50"/>
      <c r="EJ135" s="50"/>
      <c r="EK135" s="50"/>
      <c r="EL135" s="50"/>
      <c r="EM135" s="50"/>
      <c r="EN135" s="50"/>
      <c r="EO135" s="50"/>
      <c r="EP135" s="50"/>
      <c r="EQ135" s="50"/>
      <c r="ER135" s="50"/>
      <c r="ES135" s="50"/>
      <c r="ET135" s="50"/>
      <c r="EU135" s="50"/>
      <c r="EV135" s="50"/>
      <c r="EW135" s="50"/>
      <c r="EX135" s="50"/>
      <c r="EY135" s="50"/>
      <c r="EZ135" s="50"/>
      <c r="FA135" s="50"/>
      <c r="FB135" s="50"/>
      <c r="FC135" s="50"/>
      <c r="FD135" s="50"/>
      <c r="FE135" s="50"/>
      <c r="FF135" s="50"/>
      <c r="FG135" s="50"/>
      <c r="FH135" s="50"/>
      <c r="FI135" s="50"/>
      <c r="FJ135" s="50"/>
      <c r="FK135" s="50"/>
      <c r="FL135" s="50"/>
      <c r="FM135" s="50"/>
      <c r="FN135" s="50"/>
      <c r="FO135" s="50"/>
      <c r="FP135" s="50"/>
      <c r="FQ135" s="50"/>
      <c r="FR135" s="50"/>
      <c r="FS135" s="50"/>
      <c r="FT135" s="50"/>
      <c r="FU135" s="50"/>
      <c r="FV135" s="50"/>
      <c r="FW135" s="50"/>
      <c r="FX135" s="50"/>
      <c r="FY135" s="50"/>
      <c r="FZ135" s="50"/>
      <c r="GA135" s="50"/>
      <c r="GB135" s="50"/>
      <c r="GC135" s="50"/>
      <c r="GD135" s="50"/>
      <c r="GE135" s="50"/>
      <c r="GF135" s="50"/>
      <c r="GG135" s="50"/>
      <c r="GH135" s="50"/>
      <c r="GI135" s="50"/>
      <c r="GJ135" s="50"/>
      <c r="GK135" s="50"/>
      <c r="GL135" s="50"/>
      <c r="GM135" s="50"/>
      <c r="GN135" s="50"/>
      <c r="GO135" s="50"/>
      <c r="GP135" s="50"/>
      <c r="GQ135" s="50"/>
      <c r="GR135" s="50"/>
      <c r="GS135" s="50"/>
      <c r="GT135" s="50"/>
      <c r="GU135" s="50"/>
      <c r="GV135" s="50"/>
      <c r="GW135" s="50"/>
      <c r="GX135" s="50"/>
      <c r="GY135" s="50"/>
      <c r="GZ135" s="50"/>
      <c r="HA135" s="50"/>
      <c r="HB135" s="50"/>
      <c r="HC135" s="50"/>
      <c r="HD135" s="50"/>
      <c r="HE135" s="50"/>
      <c r="HF135" s="50"/>
      <c r="HG135" s="50"/>
      <c r="HH135" s="50"/>
      <c r="HI135" s="50"/>
      <c r="HJ135" s="50"/>
      <c r="HK135" s="50"/>
      <c r="HL135" s="50"/>
      <c r="HM135" s="50"/>
      <c r="HN135" s="50"/>
      <c r="HO135" s="50"/>
      <c r="HP135" s="50"/>
      <c r="HQ135" s="50"/>
      <c r="HR135" s="50"/>
      <c r="HS135" s="50"/>
      <c r="HT135" s="50"/>
      <c r="HU135" s="50"/>
      <c r="HV135" s="50"/>
      <c r="HW135" s="50"/>
      <c r="HX135" s="50"/>
      <c r="HY135" s="50"/>
      <c r="HZ135" s="50"/>
      <c r="IA135" s="50"/>
      <c r="IB135" s="50"/>
      <c r="IC135" s="50"/>
      <c r="ID135" s="50"/>
      <c r="IE135" s="50"/>
      <c r="IF135" s="50"/>
      <c r="IG135" s="50"/>
      <c r="IH135" s="50"/>
      <c r="II135" s="50"/>
      <c r="IJ135" s="50"/>
      <c r="IK135" s="50"/>
      <c r="IL135" s="50"/>
      <c r="IM135" s="50"/>
      <c r="IN135" s="50"/>
      <c r="IO135" s="50"/>
      <c r="IP135" s="50"/>
      <c r="IQ135" s="50"/>
      <c r="IR135" s="50"/>
      <c r="IS135" s="50"/>
      <c r="IT135" s="50"/>
      <c r="IU135" s="50"/>
      <c r="IV135" s="50"/>
    </row>
    <row r="136" spans="1:256" ht="11.25" customHeight="1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L136" s="50"/>
      <c r="M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49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G136" s="50"/>
      <c r="DH136" s="50"/>
      <c r="DI136" s="50"/>
      <c r="DJ136" s="50"/>
      <c r="DK136" s="50"/>
      <c r="DL136" s="50"/>
      <c r="DM136" s="50"/>
      <c r="DN136" s="50"/>
      <c r="DO136" s="50"/>
      <c r="DP136" s="50"/>
      <c r="DQ136" s="50"/>
      <c r="DR136" s="50"/>
      <c r="DS136" s="50"/>
      <c r="DT136" s="50"/>
      <c r="DU136" s="50"/>
      <c r="DV136" s="50"/>
      <c r="DW136" s="50"/>
      <c r="DX136" s="50"/>
      <c r="DY136" s="50"/>
      <c r="DZ136" s="50"/>
      <c r="EA136" s="50"/>
      <c r="EB136" s="50"/>
      <c r="EC136" s="50"/>
      <c r="ED136" s="50"/>
      <c r="EE136" s="50"/>
      <c r="EF136" s="50"/>
      <c r="EG136" s="50"/>
      <c r="EH136" s="50"/>
      <c r="EI136" s="50"/>
      <c r="EJ136" s="50"/>
      <c r="EK136" s="50"/>
      <c r="EL136" s="50"/>
      <c r="EM136" s="50"/>
      <c r="EN136" s="50"/>
      <c r="EO136" s="50"/>
      <c r="EP136" s="50"/>
      <c r="EQ136" s="50"/>
      <c r="ER136" s="50"/>
      <c r="ES136" s="50"/>
      <c r="ET136" s="50"/>
      <c r="EU136" s="50"/>
      <c r="EV136" s="50"/>
      <c r="EW136" s="50"/>
      <c r="EX136" s="50"/>
      <c r="EY136" s="50"/>
      <c r="EZ136" s="50"/>
      <c r="FA136" s="50"/>
      <c r="FB136" s="50"/>
      <c r="FC136" s="50"/>
      <c r="FD136" s="50"/>
      <c r="FE136" s="50"/>
      <c r="FF136" s="50"/>
      <c r="FG136" s="50"/>
      <c r="FH136" s="50"/>
      <c r="FI136" s="50"/>
      <c r="FJ136" s="50"/>
      <c r="FK136" s="50"/>
      <c r="FL136" s="50"/>
      <c r="FM136" s="50"/>
      <c r="FN136" s="50"/>
      <c r="FO136" s="50"/>
      <c r="FP136" s="50"/>
      <c r="FQ136" s="50"/>
      <c r="FR136" s="50"/>
      <c r="FS136" s="50"/>
      <c r="FT136" s="50"/>
      <c r="FU136" s="50"/>
      <c r="FV136" s="50"/>
      <c r="FW136" s="50"/>
      <c r="FX136" s="50"/>
      <c r="FY136" s="50"/>
      <c r="FZ136" s="50"/>
      <c r="GA136" s="50"/>
      <c r="GB136" s="50"/>
      <c r="GC136" s="50"/>
      <c r="GD136" s="50"/>
      <c r="GE136" s="50"/>
      <c r="GF136" s="50"/>
      <c r="GG136" s="50"/>
      <c r="GH136" s="50"/>
      <c r="GI136" s="50"/>
      <c r="GJ136" s="50"/>
      <c r="GK136" s="50"/>
      <c r="GL136" s="50"/>
      <c r="GM136" s="50"/>
      <c r="GN136" s="50"/>
      <c r="GO136" s="50"/>
      <c r="GP136" s="50"/>
      <c r="GQ136" s="50"/>
      <c r="GR136" s="50"/>
      <c r="GS136" s="50"/>
      <c r="GT136" s="50"/>
      <c r="GU136" s="50"/>
      <c r="GV136" s="50"/>
      <c r="GW136" s="50"/>
      <c r="GX136" s="50"/>
      <c r="GY136" s="50"/>
      <c r="GZ136" s="50"/>
      <c r="HA136" s="50"/>
      <c r="HB136" s="50"/>
      <c r="HC136" s="50"/>
      <c r="HD136" s="50"/>
      <c r="HE136" s="50"/>
      <c r="HF136" s="50"/>
      <c r="HG136" s="50"/>
      <c r="HH136" s="50"/>
      <c r="HI136" s="50"/>
      <c r="HJ136" s="50"/>
      <c r="HK136" s="50"/>
      <c r="HL136" s="50"/>
      <c r="HM136" s="50"/>
      <c r="HN136" s="50"/>
      <c r="HO136" s="50"/>
      <c r="HP136" s="50"/>
      <c r="HQ136" s="50"/>
      <c r="HR136" s="50"/>
      <c r="HS136" s="50"/>
      <c r="HT136" s="50"/>
      <c r="HU136" s="50"/>
      <c r="HV136" s="50"/>
      <c r="HW136" s="50"/>
      <c r="HX136" s="50"/>
      <c r="HY136" s="50"/>
      <c r="HZ136" s="50"/>
      <c r="IA136" s="50"/>
      <c r="IB136" s="50"/>
      <c r="IC136" s="50"/>
      <c r="ID136" s="50"/>
      <c r="IE136" s="50"/>
      <c r="IF136" s="50"/>
      <c r="IG136" s="50"/>
      <c r="IH136" s="50"/>
      <c r="II136" s="50"/>
      <c r="IJ136" s="50"/>
      <c r="IK136" s="50"/>
      <c r="IL136" s="50"/>
      <c r="IM136" s="50"/>
      <c r="IN136" s="50"/>
      <c r="IO136" s="50"/>
      <c r="IP136" s="50"/>
      <c r="IQ136" s="50"/>
      <c r="IR136" s="50"/>
      <c r="IS136" s="50"/>
      <c r="IT136" s="50"/>
      <c r="IU136" s="50"/>
      <c r="IV136" s="50"/>
    </row>
    <row r="137" spans="1:256" ht="11.25" customHeight="1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L137" s="50"/>
      <c r="M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49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  <c r="CN137" s="50"/>
      <c r="CO137" s="50"/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0"/>
      <c r="DD137" s="50"/>
      <c r="DE137" s="50"/>
      <c r="DF137" s="50"/>
      <c r="DG137" s="50"/>
      <c r="DH137" s="50"/>
      <c r="DI137" s="50"/>
      <c r="DJ137" s="50"/>
      <c r="DK137" s="50"/>
      <c r="DL137" s="50"/>
      <c r="DM137" s="50"/>
      <c r="DN137" s="50"/>
      <c r="DO137" s="50"/>
      <c r="DP137" s="50"/>
      <c r="DQ137" s="50"/>
      <c r="DR137" s="50"/>
      <c r="DS137" s="50"/>
      <c r="DT137" s="50"/>
      <c r="DU137" s="50"/>
      <c r="DV137" s="50"/>
      <c r="DW137" s="50"/>
      <c r="DX137" s="50"/>
      <c r="DY137" s="50"/>
      <c r="DZ137" s="50"/>
      <c r="EA137" s="50"/>
      <c r="EB137" s="50"/>
      <c r="EC137" s="50"/>
      <c r="ED137" s="50"/>
      <c r="EE137" s="50"/>
      <c r="EF137" s="50"/>
      <c r="EG137" s="50"/>
      <c r="EH137" s="50"/>
      <c r="EI137" s="50"/>
      <c r="EJ137" s="50"/>
      <c r="EK137" s="50"/>
      <c r="EL137" s="50"/>
      <c r="EM137" s="50"/>
      <c r="EN137" s="50"/>
      <c r="EO137" s="50"/>
      <c r="EP137" s="50"/>
      <c r="EQ137" s="50"/>
      <c r="ER137" s="50"/>
      <c r="ES137" s="50"/>
      <c r="ET137" s="50"/>
      <c r="EU137" s="50"/>
      <c r="EV137" s="50"/>
      <c r="EW137" s="50"/>
      <c r="EX137" s="50"/>
      <c r="EY137" s="50"/>
      <c r="EZ137" s="50"/>
      <c r="FA137" s="50"/>
      <c r="FB137" s="50"/>
      <c r="FC137" s="50"/>
      <c r="FD137" s="50"/>
      <c r="FE137" s="50"/>
      <c r="FF137" s="50"/>
      <c r="FG137" s="50"/>
      <c r="FH137" s="50"/>
      <c r="FI137" s="50"/>
      <c r="FJ137" s="50"/>
      <c r="FK137" s="50"/>
      <c r="FL137" s="50"/>
      <c r="FM137" s="50"/>
      <c r="FN137" s="50"/>
      <c r="FO137" s="50"/>
      <c r="FP137" s="50"/>
      <c r="FQ137" s="50"/>
      <c r="FR137" s="50"/>
      <c r="FS137" s="50"/>
      <c r="FT137" s="50"/>
      <c r="FU137" s="50"/>
      <c r="FV137" s="50"/>
      <c r="FW137" s="50"/>
      <c r="FX137" s="50"/>
      <c r="FY137" s="50"/>
      <c r="FZ137" s="50"/>
      <c r="GA137" s="50"/>
      <c r="GB137" s="50"/>
      <c r="GC137" s="50"/>
      <c r="GD137" s="50"/>
      <c r="GE137" s="50"/>
      <c r="GF137" s="50"/>
      <c r="GG137" s="50"/>
      <c r="GH137" s="50"/>
      <c r="GI137" s="50"/>
      <c r="GJ137" s="50"/>
      <c r="GK137" s="50"/>
      <c r="GL137" s="50"/>
      <c r="GM137" s="50"/>
      <c r="GN137" s="50"/>
      <c r="GO137" s="50"/>
      <c r="GP137" s="50"/>
      <c r="GQ137" s="50"/>
      <c r="GR137" s="50"/>
      <c r="GS137" s="50"/>
      <c r="GT137" s="50"/>
      <c r="GU137" s="50"/>
      <c r="GV137" s="50"/>
      <c r="GW137" s="50"/>
      <c r="GX137" s="50"/>
      <c r="GY137" s="50"/>
      <c r="GZ137" s="50"/>
      <c r="HA137" s="50"/>
      <c r="HB137" s="50"/>
      <c r="HC137" s="50"/>
      <c r="HD137" s="50"/>
      <c r="HE137" s="50"/>
      <c r="HF137" s="50"/>
      <c r="HG137" s="50"/>
      <c r="HH137" s="50"/>
      <c r="HI137" s="50"/>
      <c r="HJ137" s="50"/>
      <c r="HK137" s="50"/>
      <c r="HL137" s="50"/>
      <c r="HM137" s="50"/>
      <c r="HN137" s="50"/>
      <c r="HO137" s="50"/>
      <c r="HP137" s="50"/>
      <c r="HQ137" s="50"/>
      <c r="HR137" s="50"/>
      <c r="HS137" s="50"/>
      <c r="HT137" s="50"/>
      <c r="HU137" s="50"/>
      <c r="HV137" s="50"/>
      <c r="HW137" s="50"/>
      <c r="HX137" s="50"/>
      <c r="HY137" s="50"/>
      <c r="HZ137" s="50"/>
      <c r="IA137" s="50"/>
      <c r="IB137" s="50"/>
      <c r="IC137" s="50"/>
      <c r="ID137" s="50"/>
      <c r="IE137" s="50"/>
      <c r="IF137" s="50"/>
      <c r="IG137" s="50"/>
      <c r="IH137" s="50"/>
      <c r="II137" s="50"/>
      <c r="IJ137" s="50"/>
      <c r="IK137" s="50"/>
      <c r="IL137" s="50"/>
      <c r="IM137" s="50"/>
      <c r="IN137" s="50"/>
      <c r="IO137" s="50"/>
      <c r="IP137" s="50"/>
      <c r="IQ137" s="50"/>
      <c r="IR137" s="50"/>
      <c r="IS137" s="50"/>
      <c r="IT137" s="50"/>
      <c r="IU137" s="50"/>
      <c r="IV137" s="50"/>
    </row>
    <row r="138" spans="1:256" ht="11.25" customHeight="1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L138" s="50"/>
      <c r="M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49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  <c r="CO138" s="50"/>
      <c r="CP138" s="50"/>
      <c r="CQ138" s="50"/>
      <c r="CR138" s="50"/>
      <c r="CS138" s="50"/>
      <c r="CT138" s="50"/>
      <c r="CU138" s="50"/>
      <c r="CV138" s="50"/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  <c r="DR138" s="50"/>
      <c r="DS138" s="50"/>
      <c r="DT138" s="50"/>
      <c r="DU138" s="50"/>
      <c r="DV138" s="50"/>
      <c r="DW138" s="50"/>
      <c r="DX138" s="50"/>
      <c r="DY138" s="50"/>
      <c r="DZ138" s="50"/>
      <c r="EA138" s="50"/>
      <c r="EB138" s="50"/>
      <c r="EC138" s="50"/>
      <c r="ED138" s="50"/>
      <c r="EE138" s="50"/>
      <c r="EF138" s="50"/>
      <c r="EG138" s="50"/>
      <c r="EH138" s="50"/>
      <c r="EI138" s="50"/>
      <c r="EJ138" s="50"/>
      <c r="EK138" s="50"/>
      <c r="EL138" s="50"/>
      <c r="EM138" s="50"/>
      <c r="EN138" s="50"/>
      <c r="EO138" s="50"/>
      <c r="EP138" s="50"/>
      <c r="EQ138" s="50"/>
      <c r="ER138" s="50"/>
      <c r="ES138" s="50"/>
      <c r="ET138" s="50"/>
      <c r="EU138" s="50"/>
      <c r="EV138" s="50"/>
      <c r="EW138" s="50"/>
      <c r="EX138" s="50"/>
      <c r="EY138" s="50"/>
      <c r="EZ138" s="50"/>
      <c r="FA138" s="50"/>
      <c r="FB138" s="50"/>
      <c r="FC138" s="50"/>
      <c r="FD138" s="50"/>
      <c r="FE138" s="50"/>
      <c r="FF138" s="50"/>
      <c r="FG138" s="50"/>
      <c r="FH138" s="50"/>
      <c r="FI138" s="50"/>
      <c r="FJ138" s="50"/>
      <c r="FK138" s="50"/>
      <c r="FL138" s="50"/>
      <c r="FM138" s="50"/>
      <c r="FN138" s="50"/>
      <c r="FO138" s="50"/>
      <c r="FP138" s="50"/>
      <c r="FQ138" s="50"/>
      <c r="FR138" s="50"/>
      <c r="FS138" s="50"/>
      <c r="FT138" s="50"/>
      <c r="FU138" s="50"/>
      <c r="FV138" s="50"/>
      <c r="FW138" s="50"/>
      <c r="FX138" s="50"/>
      <c r="FY138" s="50"/>
      <c r="FZ138" s="50"/>
      <c r="GA138" s="50"/>
      <c r="GB138" s="50"/>
      <c r="GC138" s="50"/>
      <c r="GD138" s="50"/>
      <c r="GE138" s="50"/>
      <c r="GF138" s="50"/>
      <c r="GG138" s="50"/>
      <c r="GH138" s="50"/>
      <c r="GI138" s="50"/>
      <c r="GJ138" s="50"/>
      <c r="GK138" s="50"/>
      <c r="GL138" s="50"/>
      <c r="GM138" s="50"/>
      <c r="GN138" s="50"/>
      <c r="GO138" s="50"/>
      <c r="GP138" s="50"/>
      <c r="GQ138" s="50"/>
      <c r="GR138" s="50"/>
      <c r="GS138" s="50"/>
      <c r="GT138" s="50"/>
      <c r="GU138" s="50"/>
      <c r="GV138" s="50"/>
      <c r="GW138" s="50"/>
      <c r="GX138" s="50"/>
      <c r="GY138" s="50"/>
      <c r="GZ138" s="50"/>
      <c r="HA138" s="50"/>
      <c r="HB138" s="50"/>
      <c r="HC138" s="50"/>
      <c r="HD138" s="50"/>
      <c r="HE138" s="50"/>
      <c r="HF138" s="50"/>
      <c r="HG138" s="50"/>
      <c r="HH138" s="50"/>
      <c r="HI138" s="50"/>
      <c r="HJ138" s="50"/>
      <c r="HK138" s="50"/>
      <c r="HL138" s="50"/>
      <c r="HM138" s="50"/>
      <c r="HN138" s="50"/>
      <c r="HO138" s="50"/>
      <c r="HP138" s="50"/>
      <c r="HQ138" s="50"/>
      <c r="HR138" s="50"/>
      <c r="HS138" s="50"/>
      <c r="HT138" s="50"/>
      <c r="HU138" s="50"/>
      <c r="HV138" s="50"/>
      <c r="HW138" s="50"/>
      <c r="HX138" s="50"/>
      <c r="HY138" s="50"/>
      <c r="HZ138" s="50"/>
      <c r="IA138" s="50"/>
      <c r="IB138" s="50"/>
      <c r="IC138" s="50"/>
      <c r="ID138" s="50"/>
      <c r="IE138" s="50"/>
      <c r="IF138" s="50"/>
      <c r="IG138" s="50"/>
      <c r="IH138" s="50"/>
      <c r="II138" s="50"/>
      <c r="IJ138" s="50"/>
      <c r="IK138" s="50"/>
      <c r="IL138" s="50"/>
      <c r="IM138" s="50"/>
      <c r="IN138" s="50"/>
      <c r="IO138" s="50"/>
      <c r="IP138" s="50"/>
      <c r="IQ138" s="50"/>
      <c r="IR138" s="50"/>
      <c r="IS138" s="50"/>
      <c r="IT138" s="50"/>
      <c r="IU138" s="50"/>
      <c r="IV138" s="50"/>
    </row>
    <row r="139" spans="1:256" ht="11.25" customHeight="1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L139" s="50"/>
      <c r="M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49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  <c r="DF139" s="50"/>
      <c r="DG139" s="50"/>
      <c r="DH139" s="50"/>
      <c r="DI139" s="50"/>
      <c r="DJ139" s="50"/>
      <c r="DK139" s="50"/>
      <c r="DL139" s="50"/>
      <c r="DM139" s="50"/>
      <c r="DN139" s="50"/>
      <c r="DO139" s="50"/>
      <c r="DP139" s="50"/>
      <c r="DQ139" s="50"/>
      <c r="DR139" s="50"/>
      <c r="DS139" s="50"/>
      <c r="DT139" s="50"/>
      <c r="DU139" s="50"/>
      <c r="DV139" s="50"/>
      <c r="DW139" s="50"/>
      <c r="DX139" s="50"/>
      <c r="DY139" s="50"/>
      <c r="DZ139" s="50"/>
      <c r="EA139" s="50"/>
      <c r="EB139" s="50"/>
      <c r="EC139" s="50"/>
      <c r="ED139" s="50"/>
      <c r="EE139" s="50"/>
      <c r="EF139" s="50"/>
      <c r="EG139" s="50"/>
      <c r="EH139" s="50"/>
      <c r="EI139" s="50"/>
      <c r="EJ139" s="50"/>
      <c r="EK139" s="50"/>
      <c r="EL139" s="50"/>
      <c r="EM139" s="50"/>
      <c r="EN139" s="50"/>
      <c r="EO139" s="50"/>
      <c r="EP139" s="50"/>
      <c r="EQ139" s="50"/>
      <c r="ER139" s="50"/>
      <c r="ES139" s="50"/>
      <c r="ET139" s="50"/>
      <c r="EU139" s="50"/>
      <c r="EV139" s="50"/>
      <c r="EW139" s="50"/>
      <c r="EX139" s="50"/>
      <c r="EY139" s="50"/>
      <c r="EZ139" s="50"/>
      <c r="FA139" s="50"/>
      <c r="FB139" s="50"/>
      <c r="FC139" s="50"/>
      <c r="FD139" s="50"/>
      <c r="FE139" s="50"/>
      <c r="FF139" s="50"/>
      <c r="FG139" s="50"/>
      <c r="FH139" s="50"/>
      <c r="FI139" s="50"/>
      <c r="FJ139" s="50"/>
      <c r="FK139" s="50"/>
      <c r="FL139" s="50"/>
      <c r="FM139" s="50"/>
      <c r="FN139" s="50"/>
      <c r="FO139" s="50"/>
      <c r="FP139" s="50"/>
      <c r="FQ139" s="50"/>
      <c r="FR139" s="50"/>
      <c r="FS139" s="50"/>
      <c r="FT139" s="50"/>
      <c r="FU139" s="50"/>
      <c r="FV139" s="50"/>
      <c r="FW139" s="50"/>
      <c r="FX139" s="50"/>
      <c r="FY139" s="50"/>
      <c r="FZ139" s="50"/>
      <c r="GA139" s="50"/>
      <c r="GB139" s="50"/>
      <c r="GC139" s="50"/>
      <c r="GD139" s="50"/>
      <c r="GE139" s="50"/>
      <c r="GF139" s="50"/>
      <c r="GG139" s="50"/>
      <c r="GH139" s="50"/>
      <c r="GI139" s="50"/>
      <c r="GJ139" s="50"/>
      <c r="GK139" s="50"/>
      <c r="GL139" s="50"/>
      <c r="GM139" s="50"/>
      <c r="GN139" s="50"/>
      <c r="GO139" s="50"/>
      <c r="GP139" s="50"/>
      <c r="GQ139" s="50"/>
      <c r="GR139" s="50"/>
      <c r="GS139" s="50"/>
      <c r="GT139" s="50"/>
      <c r="GU139" s="50"/>
      <c r="GV139" s="50"/>
      <c r="GW139" s="50"/>
      <c r="GX139" s="50"/>
      <c r="GY139" s="50"/>
      <c r="GZ139" s="50"/>
      <c r="HA139" s="50"/>
      <c r="HB139" s="50"/>
      <c r="HC139" s="50"/>
      <c r="HD139" s="50"/>
      <c r="HE139" s="50"/>
      <c r="HF139" s="50"/>
      <c r="HG139" s="50"/>
      <c r="HH139" s="50"/>
      <c r="HI139" s="50"/>
      <c r="HJ139" s="50"/>
      <c r="HK139" s="50"/>
      <c r="HL139" s="50"/>
      <c r="HM139" s="50"/>
      <c r="HN139" s="50"/>
      <c r="HO139" s="50"/>
      <c r="HP139" s="50"/>
      <c r="HQ139" s="50"/>
      <c r="HR139" s="50"/>
      <c r="HS139" s="50"/>
      <c r="HT139" s="50"/>
      <c r="HU139" s="50"/>
      <c r="HV139" s="50"/>
      <c r="HW139" s="50"/>
      <c r="HX139" s="50"/>
      <c r="HY139" s="50"/>
      <c r="HZ139" s="50"/>
      <c r="IA139" s="50"/>
      <c r="IB139" s="50"/>
      <c r="IC139" s="50"/>
      <c r="ID139" s="50"/>
      <c r="IE139" s="50"/>
      <c r="IF139" s="50"/>
      <c r="IG139" s="50"/>
      <c r="IH139" s="50"/>
      <c r="II139" s="50"/>
      <c r="IJ139" s="50"/>
      <c r="IK139" s="50"/>
      <c r="IL139" s="50"/>
      <c r="IM139" s="50"/>
      <c r="IN139" s="50"/>
      <c r="IO139" s="50"/>
      <c r="IP139" s="50"/>
      <c r="IQ139" s="50"/>
      <c r="IR139" s="50"/>
      <c r="IS139" s="50"/>
      <c r="IT139" s="50"/>
      <c r="IU139" s="50"/>
      <c r="IV139" s="50"/>
    </row>
    <row r="140" spans="1:256" ht="11.25" customHeight="1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L140" s="50"/>
      <c r="M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49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/>
      <c r="BX140" s="50"/>
      <c r="BY140" s="50"/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0"/>
      <c r="CP140" s="50"/>
      <c r="CQ140" s="50"/>
      <c r="CR140" s="50"/>
      <c r="CS140" s="50"/>
      <c r="CT140" s="50"/>
      <c r="CU140" s="50"/>
      <c r="CV140" s="50"/>
      <c r="CW140" s="50"/>
      <c r="CX140" s="50"/>
      <c r="CY140" s="50"/>
      <c r="CZ140" s="50"/>
      <c r="DA140" s="50"/>
      <c r="DB140" s="50"/>
      <c r="DC140" s="50"/>
      <c r="DD140" s="50"/>
      <c r="DE140" s="50"/>
      <c r="DF140" s="50"/>
      <c r="DG140" s="50"/>
      <c r="DH140" s="50"/>
      <c r="DI140" s="50"/>
      <c r="DJ140" s="50"/>
      <c r="DK140" s="50"/>
      <c r="DL140" s="50"/>
      <c r="DM140" s="50"/>
      <c r="DN140" s="50"/>
      <c r="DO140" s="50"/>
      <c r="DP140" s="50"/>
      <c r="DQ140" s="50"/>
      <c r="DR140" s="50"/>
      <c r="DS140" s="50"/>
      <c r="DT140" s="50"/>
      <c r="DU140" s="50"/>
      <c r="DV140" s="50"/>
      <c r="DW140" s="50"/>
      <c r="DX140" s="50"/>
      <c r="DY140" s="50"/>
      <c r="DZ140" s="50"/>
      <c r="EA140" s="50"/>
      <c r="EB140" s="50"/>
      <c r="EC140" s="50"/>
      <c r="ED140" s="50"/>
      <c r="EE140" s="50"/>
      <c r="EF140" s="50"/>
      <c r="EG140" s="50"/>
      <c r="EH140" s="50"/>
      <c r="EI140" s="50"/>
      <c r="EJ140" s="50"/>
      <c r="EK140" s="50"/>
      <c r="EL140" s="50"/>
      <c r="EM140" s="50"/>
      <c r="EN140" s="50"/>
      <c r="EO140" s="50"/>
      <c r="EP140" s="50"/>
      <c r="EQ140" s="50"/>
      <c r="ER140" s="50"/>
      <c r="ES140" s="50"/>
      <c r="ET140" s="50"/>
      <c r="EU140" s="50"/>
      <c r="EV140" s="50"/>
      <c r="EW140" s="50"/>
      <c r="EX140" s="50"/>
      <c r="EY140" s="50"/>
      <c r="EZ140" s="50"/>
      <c r="FA140" s="50"/>
      <c r="FB140" s="50"/>
      <c r="FC140" s="50"/>
      <c r="FD140" s="50"/>
      <c r="FE140" s="50"/>
      <c r="FF140" s="50"/>
      <c r="FG140" s="50"/>
      <c r="FH140" s="50"/>
      <c r="FI140" s="50"/>
      <c r="FJ140" s="50"/>
      <c r="FK140" s="50"/>
      <c r="FL140" s="50"/>
      <c r="FM140" s="50"/>
      <c r="FN140" s="50"/>
      <c r="FO140" s="50"/>
      <c r="FP140" s="50"/>
      <c r="FQ140" s="50"/>
      <c r="FR140" s="50"/>
      <c r="FS140" s="50"/>
      <c r="FT140" s="50"/>
      <c r="FU140" s="50"/>
      <c r="FV140" s="50"/>
      <c r="FW140" s="50"/>
      <c r="FX140" s="50"/>
      <c r="FY140" s="50"/>
      <c r="FZ140" s="50"/>
      <c r="GA140" s="50"/>
      <c r="GB140" s="50"/>
      <c r="GC140" s="50"/>
      <c r="GD140" s="50"/>
      <c r="GE140" s="50"/>
      <c r="GF140" s="50"/>
      <c r="GG140" s="50"/>
      <c r="GH140" s="50"/>
      <c r="GI140" s="50"/>
      <c r="GJ140" s="50"/>
      <c r="GK140" s="50"/>
      <c r="GL140" s="50"/>
      <c r="GM140" s="50"/>
      <c r="GN140" s="50"/>
      <c r="GO140" s="50"/>
      <c r="GP140" s="50"/>
      <c r="GQ140" s="50"/>
      <c r="GR140" s="50"/>
      <c r="GS140" s="50"/>
      <c r="GT140" s="50"/>
      <c r="GU140" s="50"/>
      <c r="GV140" s="50"/>
      <c r="GW140" s="50"/>
      <c r="GX140" s="50"/>
      <c r="GY140" s="50"/>
      <c r="GZ140" s="50"/>
      <c r="HA140" s="50"/>
      <c r="HB140" s="50"/>
      <c r="HC140" s="50"/>
      <c r="HD140" s="50"/>
      <c r="HE140" s="50"/>
      <c r="HF140" s="50"/>
      <c r="HG140" s="50"/>
      <c r="HH140" s="50"/>
      <c r="HI140" s="50"/>
      <c r="HJ140" s="50"/>
      <c r="HK140" s="50"/>
      <c r="HL140" s="50"/>
      <c r="HM140" s="50"/>
      <c r="HN140" s="50"/>
      <c r="HO140" s="50"/>
      <c r="HP140" s="50"/>
      <c r="HQ140" s="50"/>
      <c r="HR140" s="50"/>
      <c r="HS140" s="50"/>
      <c r="HT140" s="50"/>
      <c r="HU140" s="50"/>
      <c r="HV140" s="50"/>
      <c r="HW140" s="50"/>
      <c r="HX140" s="50"/>
      <c r="HY140" s="50"/>
      <c r="HZ140" s="50"/>
      <c r="IA140" s="50"/>
      <c r="IB140" s="50"/>
      <c r="IC140" s="50"/>
      <c r="ID140" s="50"/>
      <c r="IE140" s="50"/>
      <c r="IF140" s="50"/>
      <c r="IG140" s="50"/>
      <c r="IH140" s="50"/>
      <c r="II140" s="50"/>
      <c r="IJ140" s="50"/>
      <c r="IK140" s="50"/>
      <c r="IL140" s="50"/>
      <c r="IM140" s="50"/>
      <c r="IN140" s="50"/>
      <c r="IO140" s="50"/>
      <c r="IP140" s="50"/>
      <c r="IQ140" s="50"/>
      <c r="IR140" s="50"/>
      <c r="IS140" s="50"/>
      <c r="IT140" s="50"/>
      <c r="IU140" s="50"/>
      <c r="IV140" s="50"/>
    </row>
    <row r="141" spans="1:256" ht="11.25" customHeight="1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L141" s="50"/>
      <c r="M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49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50"/>
      <c r="CA141" s="50"/>
      <c r="CB141" s="50"/>
      <c r="CC141" s="50"/>
      <c r="CD141" s="50"/>
      <c r="CE141" s="50"/>
      <c r="CF141" s="50"/>
      <c r="CG141" s="50"/>
      <c r="CH141" s="50"/>
      <c r="CI141" s="50"/>
      <c r="CJ141" s="50"/>
      <c r="CK141" s="50"/>
      <c r="CL141" s="50"/>
      <c r="CM141" s="50"/>
      <c r="CN141" s="50"/>
      <c r="CO141" s="50"/>
      <c r="CP141" s="50"/>
      <c r="CQ141" s="50"/>
      <c r="CR141" s="50"/>
      <c r="CS141" s="50"/>
      <c r="CT141" s="50"/>
      <c r="CU141" s="50"/>
      <c r="CV141" s="50"/>
      <c r="CW141" s="50"/>
      <c r="CX141" s="50"/>
      <c r="CY141" s="50"/>
      <c r="CZ141" s="50"/>
      <c r="DA141" s="50"/>
      <c r="DB141" s="50"/>
      <c r="DC141" s="50"/>
      <c r="DD141" s="50"/>
      <c r="DE141" s="50"/>
      <c r="DF141" s="50"/>
      <c r="DG141" s="50"/>
      <c r="DH141" s="50"/>
      <c r="DI141" s="50"/>
      <c r="DJ141" s="50"/>
      <c r="DK141" s="50"/>
      <c r="DL141" s="50"/>
      <c r="DM141" s="50"/>
      <c r="DN141" s="50"/>
      <c r="DO141" s="50"/>
      <c r="DP141" s="50"/>
      <c r="DQ141" s="50"/>
      <c r="DR141" s="50"/>
      <c r="DS141" s="50"/>
      <c r="DT141" s="50"/>
      <c r="DU141" s="50"/>
      <c r="DV141" s="50"/>
      <c r="DW141" s="50"/>
      <c r="DX141" s="50"/>
      <c r="DY141" s="50"/>
      <c r="DZ141" s="50"/>
      <c r="EA141" s="50"/>
      <c r="EB141" s="50"/>
      <c r="EC141" s="50"/>
      <c r="ED141" s="50"/>
      <c r="EE141" s="50"/>
      <c r="EF141" s="50"/>
      <c r="EG141" s="50"/>
      <c r="EH141" s="50"/>
      <c r="EI141" s="50"/>
      <c r="EJ141" s="50"/>
      <c r="EK141" s="50"/>
      <c r="EL141" s="50"/>
      <c r="EM141" s="50"/>
      <c r="EN141" s="50"/>
      <c r="EO141" s="50"/>
      <c r="EP141" s="50"/>
      <c r="EQ141" s="50"/>
      <c r="ER141" s="50"/>
      <c r="ES141" s="50"/>
      <c r="ET141" s="50"/>
      <c r="EU141" s="50"/>
      <c r="EV141" s="50"/>
      <c r="EW141" s="50"/>
      <c r="EX141" s="50"/>
      <c r="EY141" s="50"/>
      <c r="EZ141" s="50"/>
      <c r="FA141" s="50"/>
      <c r="FB141" s="50"/>
      <c r="FC141" s="50"/>
      <c r="FD141" s="50"/>
      <c r="FE141" s="50"/>
      <c r="FF141" s="50"/>
      <c r="FG141" s="50"/>
      <c r="FH141" s="50"/>
      <c r="FI141" s="50"/>
      <c r="FJ141" s="50"/>
      <c r="FK141" s="50"/>
      <c r="FL141" s="50"/>
      <c r="FM141" s="50"/>
      <c r="FN141" s="50"/>
      <c r="FO141" s="50"/>
      <c r="FP141" s="50"/>
      <c r="FQ141" s="50"/>
      <c r="FR141" s="50"/>
      <c r="FS141" s="50"/>
      <c r="FT141" s="50"/>
      <c r="FU141" s="50"/>
      <c r="FV141" s="50"/>
      <c r="FW141" s="50"/>
      <c r="FX141" s="50"/>
      <c r="FY141" s="50"/>
      <c r="FZ141" s="50"/>
      <c r="GA141" s="50"/>
      <c r="GB141" s="50"/>
      <c r="GC141" s="50"/>
      <c r="GD141" s="50"/>
      <c r="GE141" s="50"/>
      <c r="GF141" s="50"/>
      <c r="GG141" s="50"/>
      <c r="GH141" s="50"/>
      <c r="GI141" s="50"/>
      <c r="GJ141" s="50"/>
      <c r="GK141" s="50"/>
      <c r="GL141" s="50"/>
      <c r="GM141" s="50"/>
      <c r="GN141" s="50"/>
      <c r="GO141" s="50"/>
      <c r="GP141" s="50"/>
      <c r="GQ141" s="50"/>
      <c r="GR141" s="50"/>
      <c r="GS141" s="50"/>
      <c r="GT141" s="50"/>
      <c r="GU141" s="50"/>
      <c r="GV141" s="50"/>
      <c r="GW141" s="50"/>
      <c r="GX141" s="50"/>
      <c r="GY141" s="50"/>
      <c r="GZ141" s="50"/>
      <c r="HA141" s="50"/>
      <c r="HB141" s="50"/>
      <c r="HC141" s="50"/>
      <c r="HD141" s="50"/>
      <c r="HE141" s="50"/>
      <c r="HF141" s="50"/>
      <c r="HG141" s="50"/>
      <c r="HH141" s="50"/>
      <c r="HI141" s="50"/>
      <c r="HJ141" s="50"/>
      <c r="HK141" s="50"/>
      <c r="HL141" s="50"/>
      <c r="HM141" s="50"/>
      <c r="HN141" s="50"/>
      <c r="HO141" s="50"/>
      <c r="HP141" s="50"/>
      <c r="HQ141" s="50"/>
      <c r="HR141" s="50"/>
      <c r="HS141" s="50"/>
      <c r="HT141" s="50"/>
      <c r="HU141" s="50"/>
      <c r="HV141" s="50"/>
      <c r="HW141" s="50"/>
      <c r="HX141" s="50"/>
      <c r="HY141" s="50"/>
      <c r="HZ141" s="50"/>
      <c r="IA141" s="50"/>
      <c r="IB141" s="50"/>
      <c r="IC141" s="50"/>
      <c r="ID141" s="50"/>
      <c r="IE141" s="50"/>
      <c r="IF141" s="50"/>
      <c r="IG141" s="50"/>
      <c r="IH141" s="50"/>
      <c r="II141" s="50"/>
      <c r="IJ141" s="50"/>
      <c r="IK141" s="50"/>
      <c r="IL141" s="50"/>
      <c r="IM141" s="50"/>
      <c r="IN141" s="50"/>
      <c r="IO141" s="50"/>
      <c r="IP141" s="50"/>
      <c r="IQ141" s="50"/>
      <c r="IR141" s="50"/>
      <c r="IS141" s="50"/>
      <c r="IT141" s="50"/>
      <c r="IU141" s="50"/>
      <c r="IV141" s="50"/>
    </row>
    <row r="142" spans="1:256" ht="11.25" customHeight="1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L142" s="50"/>
      <c r="M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49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  <c r="CA142" s="50"/>
      <c r="CB142" s="50"/>
      <c r="CC142" s="50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0"/>
      <c r="CO142" s="50"/>
      <c r="CP142" s="50"/>
      <c r="CQ142" s="50"/>
      <c r="CR142" s="50"/>
      <c r="CS142" s="50"/>
      <c r="CT142" s="50"/>
      <c r="CU142" s="50"/>
      <c r="CV142" s="50"/>
      <c r="CW142" s="50"/>
      <c r="CX142" s="50"/>
      <c r="CY142" s="50"/>
      <c r="CZ142" s="50"/>
      <c r="DA142" s="50"/>
      <c r="DB142" s="50"/>
      <c r="DC142" s="50"/>
      <c r="DD142" s="50"/>
      <c r="DE142" s="50"/>
      <c r="DF142" s="50"/>
      <c r="DG142" s="50"/>
      <c r="DH142" s="50"/>
      <c r="DI142" s="50"/>
      <c r="DJ142" s="50"/>
      <c r="DK142" s="50"/>
      <c r="DL142" s="50"/>
      <c r="DM142" s="50"/>
      <c r="DN142" s="50"/>
      <c r="DO142" s="50"/>
      <c r="DP142" s="50"/>
      <c r="DQ142" s="50"/>
      <c r="DR142" s="50"/>
      <c r="DS142" s="50"/>
      <c r="DT142" s="50"/>
      <c r="DU142" s="50"/>
      <c r="DV142" s="50"/>
      <c r="DW142" s="50"/>
      <c r="DX142" s="50"/>
      <c r="DY142" s="50"/>
      <c r="DZ142" s="50"/>
      <c r="EA142" s="50"/>
      <c r="EB142" s="50"/>
      <c r="EC142" s="50"/>
      <c r="ED142" s="50"/>
      <c r="EE142" s="50"/>
      <c r="EF142" s="50"/>
      <c r="EG142" s="50"/>
      <c r="EH142" s="50"/>
      <c r="EI142" s="50"/>
      <c r="EJ142" s="50"/>
      <c r="EK142" s="50"/>
      <c r="EL142" s="50"/>
      <c r="EM142" s="50"/>
      <c r="EN142" s="50"/>
      <c r="EO142" s="50"/>
      <c r="EP142" s="50"/>
      <c r="EQ142" s="50"/>
      <c r="ER142" s="50"/>
      <c r="ES142" s="50"/>
      <c r="ET142" s="50"/>
      <c r="EU142" s="50"/>
      <c r="EV142" s="50"/>
      <c r="EW142" s="50"/>
      <c r="EX142" s="50"/>
      <c r="EY142" s="50"/>
      <c r="EZ142" s="50"/>
      <c r="FA142" s="50"/>
      <c r="FB142" s="50"/>
      <c r="FC142" s="50"/>
      <c r="FD142" s="50"/>
      <c r="FE142" s="50"/>
      <c r="FF142" s="50"/>
      <c r="FG142" s="50"/>
      <c r="FH142" s="50"/>
      <c r="FI142" s="50"/>
      <c r="FJ142" s="50"/>
      <c r="FK142" s="50"/>
      <c r="FL142" s="50"/>
      <c r="FM142" s="50"/>
      <c r="FN142" s="50"/>
      <c r="FO142" s="50"/>
      <c r="FP142" s="50"/>
      <c r="FQ142" s="50"/>
      <c r="FR142" s="50"/>
      <c r="FS142" s="50"/>
      <c r="FT142" s="50"/>
      <c r="FU142" s="50"/>
      <c r="FV142" s="50"/>
      <c r="FW142" s="50"/>
      <c r="FX142" s="50"/>
      <c r="FY142" s="50"/>
      <c r="FZ142" s="50"/>
      <c r="GA142" s="50"/>
      <c r="GB142" s="50"/>
      <c r="GC142" s="50"/>
      <c r="GD142" s="50"/>
      <c r="GE142" s="50"/>
      <c r="GF142" s="50"/>
      <c r="GG142" s="50"/>
      <c r="GH142" s="50"/>
      <c r="GI142" s="50"/>
      <c r="GJ142" s="50"/>
      <c r="GK142" s="50"/>
      <c r="GL142" s="50"/>
      <c r="GM142" s="50"/>
      <c r="GN142" s="50"/>
      <c r="GO142" s="50"/>
      <c r="GP142" s="50"/>
      <c r="GQ142" s="50"/>
      <c r="GR142" s="50"/>
      <c r="GS142" s="50"/>
      <c r="GT142" s="50"/>
      <c r="GU142" s="50"/>
      <c r="GV142" s="50"/>
      <c r="GW142" s="50"/>
      <c r="GX142" s="50"/>
      <c r="GY142" s="50"/>
      <c r="GZ142" s="50"/>
      <c r="HA142" s="50"/>
      <c r="HB142" s="50"/>
      <c r="HC142" s="50"/>
      <c r="HD142" s="50"/>
      <c r="HE142" s="50"/>
      <c r="HF142" s="50"/>
      <c r="HG142" s="50"/>
      <c r="HH142" s="50"/>
      <c r="HI142" s="50"/>
      <c r="HJ142" s="50"/>
      <c r="HK142" s="50"/>
      <c r="HL142" s="50"/>
      <c r="HM142" s="50"/>
      <c r="HN142" s="50"/>
      <c r="HO142" s="50"/>
      <c r="HP142" s="50"/>
      <c r="HQ142" s="50"/>
      <c r="HR142" s="50"/>
      <c r="HS142" s="50"/>
      <c r="HT142" s="50"/>
      <c r="HU142" s="50"/>
      <c r="HV142" s="50"/>
      <c r="HW142" s="50"/>
      <c r="HX142" s="50"/>
      <c r="HY142" s="50"/>
      <c r="HZ142" s="50"/>
      <c r="IA142" s="50"/>
      <c r="IB142" s="50"/>
      <c r="IC142" s="50"/>
      <c r="ID142" s="50"/>
      <c r="IE142" s="50"/>
      <c r="IF142" s="50"/>
      <c r="IG142" s="50"/>
      <c r="IH142" s="50"/>
      <c r="II142" s="50"/>
      <c r="IJ142" s="50"/>
      <c r="IK142" s="50"/>
      <c r="IL142" s="50"/>
      <c r="IM142" s="50"/>
      <c r="IN142" s="50"/>
      <c r="IO142" s="50"/>
      <c r="IP142" s="50"/>
      <c r="IQ142" s="50"/>
      <c r="IR142" s="50"/>
      <c r="IS142" s="50"/>
      <c r="IT142" s="50"/>
      <c r="IU142" s="50"/>
      <c r="IV142" s="50"/>
    </row>
    <row r="143" spans="1:256" ht="11.25" customHeight="1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L143" s="50"/>
      <c r="M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49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/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  <c r="CO143" s="50"/>
      <c r="CP143" s="50"/>
      <c r="CQ143" s="50"/>
      <c r="CR143" s="50"/>
      <c r="CS143" s="50"/>
      <c r="CT143" s="50"/>
      <c r="CU143" s="50"/>
      <c r="CV143" s="50"/>
      <c r="CW143" s="50"/>
      <c r="CX143" s="50"/>
      <c r="CY143" s="50"/>
      <c r="CZ143" s="50"/>
      <c r="DA143" s="50"/>
      <c r="DB143" s="50"/>
      <c r="DC143" s="50"/>
      <c r="DD143" s="50"/>
      <c r="DE143" s="50"/>
      <c r="DF143" s="50"/>
      <c r="DG143" s="50"/>
      <c r="DH143" s="50"/>
      <c r="DI143" s="50"/>
      <c r="DJ143" s="50"/>
      <c r="DK143" s="50"/>
      <c r="DL143" s="50"/>
      <c r="DM143" s="50"/>
      <c r="DN143" s="50"/>
      <c r="DO143" s="50"/>
      <c r="DP143" s="50"/>
      <c r="DQ143" s="50"/>
      <c r="DR143" s="50"/>
      <c r="DS143" s="50"/>
      <c r="DT143" s="50"/>
      <c r="DU143" s="50"/>
      <c r="DV143" s="50"/>
      <c r="DW143" s="50"/>
      <c r="DX143" s="50"/>
      <c r="DY143" s="50"/>
      <c r="DZ143" s="50"/>
      <c r="EA143" s="50"/>
      <c r="EB143" s="50"/>
      <c r="EC143" s="50"/>
      <c r="ED143" s="50"/>
      <c r="EE143" s="50"/>
      <c r="EF143" s="50"/>
      <c r="EG143" s="50"/>
      <c r="EH143" s="50"/>
      <c r="EI143" s="50"/>
      <c r="EJ143" s="50"/>
      <c r="EK143" s="50"/>
      <c r="EL143" s="50"/>
      <c r="EM143" s="50"/>
      <c r="EN143" s="50"/>
      <c r="EO143" s="50"/>
      <c r="EP143" s="50"/>
      <c r="EQ143" s="50"/>
      <c r="ER143" s="50"/>
      <c r="ES143" s="50"/>
      <c r="ET143" s="50"/>
      <c r="EU143" s="50"/>
      <c r="EV143" s="50"/>
      <c r="EW143" s="50"/>
      <c r="EX143" s="50"/>
      <c r="EY143" s="50"/>
      <c r="EZ143" s="50"/>
      <c r="FA143" s="50"/>
      <c r="FB143" s="50"/>
      <c r="FC143" s="50"/>
      <c r="FD143" s="50"/>
      <c r="FE143" s="50"/>
      <c r="FF143" s="50"/>
      <c r="FG143" s="50"/>
      <c r="FH143" s="50"/>
      <c r="FI143" s="50"/>
      <c r="FJ143" s="50"/>
      <c r="FK143" s="50"/>
      <c r="FL143" s="50"/>
      <c r="FM143" s="50"/>
      <c r="FN143" s="50"/>
      <c r="FO143" s="50"/>
      <c r="FP143" s="50"/>
      <c r="FQ143" s="50"/>
      <c r="FR143" s="50"/>
      <c r="FS143" s="50"/>
      <c r="FT143" s="50"/>
      <c r="FU143" s="50"/>
      <c r="FV143" s="50"/>
      <c r="FW143" s="50"/>
      <c r="FX143" s="50"/>
      <c r="FY143" s="50"/>
      <c r="FZ143" s="50"/>
      <c r="GA143" s="50"/>
      <c r="GB143" s="50"/>
      <c r="GC143" s="50"/>
      <c r="GD143" s="50"/>
      <c r="GE143" s="50"/>
      <c r="GF143" s="50"/>
      <c r="GG143" s="50"/>
      <c r="GH143" s="50"/>
      <c r="GI143" s="50"/>
      <c r="GJ143" s="50"/>
      <c r="GK143" s="50"/>
      <c r="GL143" s="50"/>
      <c r="GM143" s="50"/>
      <c r="GN143" s="50"/>
      <c r="GO143" s="50"/>
      <c r="GP143" s="50"/>
      <c r="GQ143" s="50"/>
      <c r="GR143" s="50"/>
      <c r="GS143" s="50"/>
      <c r="GT143" s="50"/>
      <c r="GU143" s="50"/>
      <c r="GV143" s="50"/>
      <c r="GW143" s="50"/>
      <c r="GX143" s="50"/>
      <c r="GY143" s="50"/>
      <c r="GZ143" s="50"/>
      <c r="HA143" s="50"/>
      <c r="HB143" s="50"/>
      <c r="HC143" s="50"/>
      <c r="HD143" s="50"/>
      <c r="HE143" s="50"/>
      <c r="HF143" s="50"/>
      <c r="HG143" s="50"/>
      <c r="HH143" s="50"/>
      <c r="HI143" s="50"/>
      <c r="HJ143" s="50"/>
      <c r="HK143" s="50"/>
      <c r="HL143" s="50"/>
      <c r="HM143" s="50"/>
      <c r="HN143" s="50"/>
      <c r="HO143" s="50"/>
      <c r="HP143" s="50"/>
      <c r="HQ143" s="50"/>
      <c r="HR143" s="50"/>
      <c r="HS143" s="50"/>
      <c r="HT143" s="50"/>
      <c r="HU143" s="50"/>
      <c r="HV143" s="50"/>
      <c r="HW143" s="50"/>
      <c r="HX143" s="50"/>
      <c r="HY143" s="50"/>
      <c r="HZ143" s="50"/>
      <c r="IA143" s="50"/>
      <c r="IB143" s="50"/>
      <c r="IC143" s="50"/>
      <c r="ID143" s="50"/>
      <c r="IE143" s="50"/>
      <c r="IF143" s="50"/>
      <c r="IG143" s="50"/>
      <c r="IH143" s="50"/>
      <c r="II143" s="50"/>
      <c r="IJ143" s="50"/>
      <c r="IK143" s="50"/>
      <c r="IL143" s="50"/>
      <c r="IM143" s="50"/>
      <c r="IN143" s="50"/>
      <c r="IO143" s="50"/>
      <c r="IP143" s="50"/>
      <c r="IQ143" s="50"/>
      <c r="IR143" s="50"/>
      <c r="IS143" s="50"/>
      <c r="IT143" s="50"/>
      <c r="IU143" s="50"/>
      <c r="IV143" s="50"/>
    </row>
    <row r="144" spans="1:256" ht="11.25" customHeight="1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L144" s="50"/>
      <c r="M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49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  <c r="CW144" s="50"/>
      <c r="CX144" s="50"/>
      <c r="CY144" s="50"/>
      <c r="CZ144" s="50"/>
      <c r="DA144" s="50"/>
      <c r="DB144" s="50"/>
      <c r="DC144" s="50"/>
      <c r="DD144" s="50"/>
      <c r="DE144" s="50"/>
      <c r="DF144" s="50"/>
      <c r="DG144" s="50"/>
      <c r="DH144" s="50"/>
      <c r="DI144" s="50"/>
      <c r="DJ144" s="50"/>
      <c r="DK144" s="50"/>
      <c r="DL144" s="50"/>
      <c r="DM144" s="50"/>
      <c r="DN144" s="50"/>
      <c r="DO144" s="50"/>
      <c r="DP144" s="50"/>
      <c r="DQ144" s="50"/>
      <c r="DR144" s="50"/>
      <c r="DS144" s="50"/>
      <c r="DT144" s="50"/>
      <c r="DU144" s="50"/>
      <c r="DV144" s="50"/>
      <c r="DW144" s="50"/>
      <c r="DX144" s="50"/>
      <c r="DY144" s="50"/>
      <c r="DZ144" s="50"/>
      <c r="EA144" s="50"/>
      <c r="EB144" s="50"/>
      <c r="EC144" s="50"/>
      <c r="ED144" s="50"/>
      <c r="EE144" s="50"/>
      <c r="EF144" s="50"/>
      <c r="EG144" s="50"/>
      <c r="EH144" s="50"/>
      <c r="EI144" s="50"/>
      <c r="EJ144" s="50"/>
      <c r="EK144" s="50"/>
      <c r="EL144" s="50"/>
      <c r="EM144" s="50"/>
      <c r="EN144" s="50"/>
      <c r="EO144" s="50"/>
      <c r="EP144" s="50"/>
      <c r="EQ144" s="50"/>
      <c r="ER144" s="50"/>
      <c r="ES144" s="50"/>
      <c r="ET144" s="50"/>
      <c r="EU144" s="50"/>
      <c r="EV144" s="50"/>
      <c r="EW144" s="50"/>
      <c r="EX144" s="50"/>
      <c r="EY144" s="50"/>
      <c r="EZ144" s="50"/>
      <c r="FA144" s="50"/>
      <c r="FB144" s="50"/>
      <c r="FC144" s="50"/>
      <c r="FD144" s="50"/>
      <c r="FE144" s="50"/>
      <c r="FF144" s="50"/>
      <c r="FG144" s="50"/>
      <c r="FH144" s="50"/>
      <c r="FI144" s="50"/>
      <c r="FJ144" s="50"/>
      <c r="FK144" s="50"/>
      <c r="FL144" s="50"/>
      <c r="FM144" s="50"/>
      <c r="FN144" s="50"/>
      <c r="FO144" s="50"/>
      <c r="FP144" s="50"/>
      <c r="FQ144" s="50"/>
      <c r="FR144" s="50"/>
      <c r="FS144" s="50"/>
      <c r="FT144" s="50"/>
      <c r="FU144" s="50"/>
      <c r="FV144" s="50"/>
      <c r="FW144" s="50"/>
      <c r="FX144" s="50"/>
      <c r="FY144" s="50"/>
      <c r="FZ144" s="50"/>
      <c r="GA144" s="50"/>
      <c r="GB144" s="50"/>
      <c r="GC144" s="50"/>
      <c r="GD144" s="50"/>
      <c r="GE144" s="50"/>
      <c r="GF144" s="50"/>
      <c r="GG144" s="50"/>
      <c r="GH144" s="50"/>
      <c r="GI144" s="50"/>
      <c r="GJ144" s="50"/>
      <c r="GK144" s="50"/>
      <c r="GL144" s="50"/>
      <c r="GM144" s="50"/>
      <c r="GN144" s="50"/>
      <c r="GO144" s="50"/>
      <c r="GP144" s="50"/>
      <c r="GQ144" s="50"/>
      <c r="GR144" s="50"/>
      <c r="GS144" s="50"/>
      <c r="GT144" s="50"/>
      <c r="GU144" s="50"/>
      <c r="GV144" s="50"/>
      <c r="GW144" s="50"/>
      <c r="GX144" s="50"/>
      <c r="GY144" s="50"/>
      <c r="GZ144" s="50"/>
      <c r="HA144" s="50"/>
      <c r="HB144" s="50"/>
      <c r="HC144" s="50"/>
      <c r="HD144" s="50"/>
      <c r="HE144" s="50"/>
      <c r="HF144" s="50"/>
      <c r="HG144" s="50"/>
      <c r="HH144" s="50"/>
      <c r="HI144" s="50"/>
      <c r="HJ144" s="50"/>
      <c r="HK144" s="50"/>
      <c r="HL144" s="50"/>
      <c r="HM144" s="50"/>
      <c r="HN144" s="50"/>
      <c r="HO144" s="50"/>
      <c r="HP144" s="50"/>
      <c r="HQ144" s="50"/>
      <c r="HR144" s="50"/>
      <c r="HS144" s="50"/>
      <c r="HT144" s="50"/>
      <c r="HU144" s="50"/>
      <c r="HV144" s="50"/>
      <c r="HW144" s="50"/>
      <c r="HX144" s="50"/>
      <c r="HY144" s="50"/>
      <c r="HZ144" s="50"/>
      <c r="IA144" s="50"/>
      <c r="IB144" s="50"/>
      <c r="IC144" s="50"/>
      <c r="ID144" s="50"/>
      <c r="IE144" s="50"/>
      <c r="IF144" s="50"/>
      <c r="IG144" s="50"/>
      <c r="IH144" s="50"/>
      <c r="II144" s="50"/>
      <c r="IJ144" s="50"/>
      <c r="IK144" s="50"/>
      <c r="IL144" s="50"/>
      <c r="IM144" s="50"/>
      <c r="IN144" s="50"/>
      <c r="IO144" s="50"/>
      <c r="IP144" s="50"/>
      <c r="IQ144" s="50"/>
      <c r="IR144" s="50"/>
      <c r="IS144" s="50"/>
      <c r="IT144" s="50"/>
      <c r="IU144" s="50"/>
      <c r="IV144" s="50"/>
    </row>
    <row r="145" spans="1:256" ht="11.25" customHeight="1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L145" s="50"/>
      <c r="M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49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0"/>
      <c r="BW145" s="50"/>
      <c r="BX145" s="50"/>
      <c r="BY145" s="50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50"/>
      <c r="CP145" s="50"/>
      <c r="CQ145" s="50"/>
      <c r="CR145" s="50"/>
      <c r="CS145" s="50"/>
      <c r="CT145" s="50"/>
      <c r="CU145" s="50"/>
      <c r="CV145" s="50"/>
      <c r="CW145" s="50"/>
      <c r="CX145" s="50"/>
      <c r="CY145" s="50"/>
      <c r="CZ145" s="50"/>
      <c r="DA145" s="50"/>
      <c r="DB145" s="50"/>
      <c r="DC145" s="50"/>
      <c r="DD145" s="50"/>
      <c r="DE145" s="50"/>
      <c r="DF145" s="50"/>
      <c r="DG145" s="50"/>
      <c r="DH145" s="50"/>
      <c r="DI145" s="50"/>
      <c r="DJ145" s="50"/>
      <c r="DK145" s="50"/>
      <c r="DL145" s="50"/>
      <c r="DM145" s="50"/>
      <c r="DN145" s="50"/>
      <c r="DO145" s="50"/>
      <c r="DP145" s="50"/>
      <c r="DQ145" s="50"/>
      <c r="DR145" s="50"/>
      <c r="DS145" s="50"/>
      <c r="DT145" s="50"/>
      <c r="DU145" s="50"/>
      <c r="DV145" s="50"/>
      <c r="DW145" s="50"/>
      <c r="DX145" s="50"/>
      <c r="DY145" s="50"/>
      <c r="DZ145" s="50"/>
      <c r="EA145" s="50"/>
      <c r="EB145" s="50"/>
      <c r="EC145" s="50"/>
      <c r="ED145" s="50"/>
      <c r="EE145" s="50"/>
      <c r="EF145" s="50"/>
      <c r="EG145" s="50"/>
      <c r="EH145" s="50"/>
      <c r="EI145" s="50"/>
      <c r="EJ145" s="50"/>
      <c r="EK145" s="50"/>
      <c r="EL145" s="50"/>
      <c r="EM145" s="50"/>
      <c r="EN145" s="50"/>
      <c r="EO145" s="50"/>
      <c r="EP145" s="50"/>
      <c r="EQ145" s="50"/>
      <c r="ER145" s="50"/>
      <c r="ES145" s="50"/>
      <c r="ET145" s="50"/>
      <c r="EU145" s="50"/>
      <c r="EV145" s="50"/>
      <c r="EW145" s="50"/>
      <c r="EX145" s="50"/>
      <c r="EY145" s="50"/>
      <c r="EZ145" s="50"/>
      <c r="FA145" s="50"/>
      <c r="FB145" s="50"/>
      <c r="FC145" s="50"/>
      <c r="FD145" s="50"/>
      <c r="FE145" s="50"/>
      <c r="FF145" s="50"/>
      <c r="FG145" s="50"/>
      <c r="FH145" s="50"/>
      <c r="FI145" s="50"/>
      <c r="FJ145" s="50"/>
      <c r="FK145" s="50"/>
      <c r="FL145" s="50"/>
      <c r="FM145" s="50"/>
      <c r="FN145" s="50"/>
      <c r="FO145" s="50"/>
      <c r="FP145" s="50"/>
      <c r="FQ145" s="50"/>
      <c r="FR145" s="50"/>
      <c r="FS145" s="50"/>
      <c r="FT145" s="50"/>
      <c r="FU145" s="50"/>
      <c r="FV145" s="50"/>
      <c r="FW145" s="50"/>
      <c r="FX145" s="50"/>
      <c r="FY145" s="50"/>
      <c r="FZ145" s="50"/>
      <c r="GA145" s="50"/>
      <c r="GB145" s="50"/>
      <c r="GC145" s="50"/>
      <c r="GD145" s="50"/>
      <c r="GE145" s="50"/>
      <c r="GF145" s="50"/>
      <c r="GG145" s="50"/>
      <c r="GH145" s="50"/>
      <c r="GI145" s="50"/>
      <c r="GJ145" s="50"/>
      <c r="GK145" s="50"/>
      <c r="GL145" s="50"/>
      <c r="GM145" s="50"/>
      <c r="GN145" s="50"/>
      <c r="GO145" s="50"/>
      <c r="GP145" s="50"/>
      <c r="GQ145" s="50"/>
      <c r="GR145" s="50"/>
      <c r="GS145" s="50"/>
      <c r="GT145" s="50"/>
      <c r="GU145" s="50"/>
      <c r="GV145" s="50"/>
      <c r="GW145" s="50"/>
      <c r="GX145" s="50"/>
      <c r="GY145" s="50"/>
      <c r="GZ145" s="50"/>
      <c r="HA145" s="50"/>
      <c r="HB145" s="50"/>
      <c r="HC145" s="50"/>
      <c r="HD145" s="50"/>
      <c r="HE145" s="50"/>
      <c r="HF145" s="50"/>
      <c r="HG145" s="50"/>
      <c r="HH145" s="50"/>
      <c r="HI145" s="50"/>
      <c r="HJ145" s="50"/>
      <c r="HK145" s="50"/>
      <c r="HL145" s="50"/>
      <c r="HM145" s="50"/>
      <c r="HN145" s="50"/>
      <c r="HO145" s="50"/>
      <c r="HP145" s="50"/>
      <c r="HQ145" s="50"/>
      <c r="HR145" s="50"/>
      <c r="HS145" s="50"/>
      <c r="HT145" s="50"/>
      <c r="HU145" s="50"/>
      <c r="HV145" s="50"/>
      <c r="HW145" s="50"/>
      <c r="HX145" s="50"/>
      <c r="HY145" s="50"/>
      <c r="HZ145" s="50"/>
      <c r="IA145" s="50"/>
      <c r="IB145" s="50"/>
      <c r="IC145" s="50"/>
      <c r="ID145" s="50"/>
      <c r="IE145" s="50"/>
      <c r="IF145" s="50"/>
      <c r="IG145" s="50"/>
      <c r="IH145" s="50"/>
      <c r="II145" s="50"/>
      <c r="IJ145" s="50"/>
      <c r="IK145" s="50"/>
      <c r="IL145" s="50"/>
      <c r="IM145" s="50"/>
      <c r="IN145" s="50"/>
      <c r="IO145" s="50"/>
      <c r="IP145" s="50"/>
      <c r="IQ145" s="50"/>
      <c r="IR145" s="50"/>
      <c r="IS145" s="50"/>
      <c r="IT145" s="50"/>
      <c r="IU145" s="50"/>
      <c r="IV145" s="50"/>
    </row>
    <row r="146" spans="1:256" ht="11.25" customHeight="1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L146" s="50"/>
      <c r="M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49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0"/>
      <c r="BW146" s="50"/>
      <c r="BX146" s="50"/>
      <c r="BY146" s="50"/>
      <c r="BZ146" s="50"/>
      <c r="CA146" s="50"/>
      <c r="CB146" s="50"/>
      <c r="CC146" s="50"/>
      <c r="CD146" s="50"/>
      <c r="CE146" s="50"/>
      <c r="CF146" s="50"/>
      <c r="CG146" s="50"/>
      <c r="CH146" s="50"/>
      <c r="CI146" s="50"/>
      <c r="CJ146" s="50"/>
      <c r="CK146" s="50"/>
      <c r="CL146" s="50"/>
      <c r="CM146" s="50"/>
      <c r="CN146" s="50"/>
      <c r="CO146" s="50"/>
      <c r="CP146" s="50"/>
      <c r="CQ146" s="50"/>
      <c r="CR146" s="50"/>
      <c r="CS146" s="50"/>
      <c r="CT146" s="50"/>
      <c r="CU146" s="50"/>
      <c r="CV146" s="50"/>
      <c r="CW146" s="50"/>
      <c r="CX146" s="50"/>
      <c r="CY146" s="50"/>
      <c r="CZ146" s="50"/>
      <c r="DA146" s="50"/>
      <c r="DB146" s="50"/>
      <c r="DC146" s="50"/>
      <c r="DD146" s="50"/>
      <c r="DE146" s="50"/>
      <c r="DF146" s="50"/>
      <c r="DG146" s="50"/>
      <c r="DH146" s="50"/>
      <c r="DI146" s="50"/>
      <c r="DJ146" s="50"/>
      <c r="DK146" s="50"/>
      <c r="DL146" s="50"/>
      <c r="DM146" s="50"/>
      <c r="DN146" s="50"/>
      <c r="DO146" s="50"/>
      <c r="DP146" s="50"/>
      <c r="DQ146" s="50"/>
      <c r="DR146" s="50"/>
      <c r="DS146" s="50"/>
      <c r="DT146" s="50"/>
      <c r="DU146" s="50"/>
      <c r="DV146" s="50"/>
      <c r="DW146" s="50"/>
      <c r="DX146" s="50"/>
      <c r="DY146" s="50"/>
      <c r="DZ146" s="50"/>
      <c r="EA146" s="50"/>
      <c r="EB146" s="50"/>
      <c r="EC146" s="50"/>
      <c r="ED146" s="50"/>
      <c r="EE146" s="50"/>
      <c r="EF146" s="50"/>
      <c r="EG146" s="50"/>
      <c r="EH146" s="50"/>
      <c r="EI146" s="50"/>
      <c r="EJ146" s="50"/>
      <c r="EK146" s="50"/>
      <c r="EL146" s="50"/>
      <c r="EM146" s="50"/>
      <c r="EN146" s="50"/>
      <c r="EO146" s="50"/>
      <c r="EP146" s="50"/>
      <c r="EQ146" s="50"/>
      <c r="ER146" s="50"/>
      <c r="ES146" s="50"/>
      <c r="ET146" s="50"/>
      <c r="EU146" s="50"/>
      <c r="EV146" s="50"/>
      <c r="EW146" s="50"/>
      <c r="EX146" s="50"/>
      <c r="EY146" s="50"/>
      <c r="EZ146" s="50"/>
      <c r="FA146" s="50"/>
      <c r="FB146" s="50"/>
      <c r="FC146" s="50"/>
      <c r="FD146" s="50"/>
      <c r="FE146" s="50"/>
      <c r="FF146" s="50"/>
      <c r="FG146" s="50"/>
      <c r="FH146" s="50"/>
      <c r="FI146" s="50"/>
      <c r="FJ146" s="50"/>
      <c r="FK146" s="50"/>
      <c r="FL146" s="50"/>
      <c r="FM146" s="50"/>
      <c r="FN146" s="50"/>
      <c r="FO146" s="50"/>
      <c r="FP146" s="50"/>
      <c r="FQ146" s="50"/>
      <c r="FR146" s="50"/>
      <c r="FS146" s="50"/>
      <c r="FT146" s="50"/>
      <c r="FU146" s="50"/>
      <c r="FV146" s="50"/>
      <c r="FW146" s="50"/>
      <c r="FX146" s="50"/>
      <c r="FY146" s="50"/>
      <c r="FZ146" s="50"/>
      <c r="GA146" s="50"/>
      <c r="GB146" s="50"/>
      <c r="GC146" s="50"/>
      <c r="GD146" s="50"/>
      <c r="GE146" s="50"/>
      <c r="GF146" s="50"/>
      <c r="GG146" s="50"/>
      <c r="GH146" s="50"/>
      <c r="GI146" s="50"/>
      <c r="GJ146" s="50"/>
      <c r="GK146" s="50"/>
      <c r="GL146" s="50"/>
      <c r="GM146" s="50"/>
      <c r="GN146" s="50"/>
      <c r="GO146" s="50"/>
      <c r="GP146" s="50"/>
      <c r="GQ146" s="50"/>
      <c r="GR146" s="50"/>
      <c r="GS146" s="50"/>
      <c r="GT146" s="50"/>
      <c r="GU146" s="50"/>
      <c r="GV146" s="50"/>
      <c r="GW146" s="50"/>
      <c r="GX146" s="50"/>
      <c r="GY146" s="50"/>
      <c r="GZ146" s="50"/>
      <c r="HA146" s="50"/>
      <c r="HB146" s="50"/>
      <c r="HC146" s="50"/>
      <c r="HD146" s="50"/>
      <c r="HE146" s="50"/>
      <c r="HF146" s="50"/>
      <c r="HG146" s="50"/>
      <c r="HH146" s="50"/>
      <c r="HI146" s="50"/>
      <c r="HJ146" s="50"/>
      <c r="HK146" s="50"/>
      <c r="HL146" s="50"/>
      <c r="HM146" s="50"/>
      <c r="HN146" s="50"/>
      <c r="HO146" s="50"/>
      <c r="HP146" s="50"/>
      <c r="HQ146" s="50"/>
      <c r="HR146" s="50"/>
      <c r="HS146" s="50"/>
      <c r="HT146" s="50"/>
      <c r="HU146" s="50"/>
      <c r="HV146" s="50"/>
      <c r="HW146" s="50"/>
      <c r="HX146" s="50"/>
      <c r="HY146" s="50"/>
      <c r="HZ146" s="50"/>
      <c r="IA146" s="50"/>
      <c r="IB146" s="50"/>
      <c r="IC146" s="50"/>
      <c r="ID146" s="50"/>
      <c r="IE146" s="50"/>
      <c r="IF146" s="50"/>
      <c r="IG146" s="50"/>
      <c r="IH146" s="50"/>
      <c r="II146" s="50"/>
      <c r="IJ146" s="50"/>
      <c r="IK146" s="50"/>
      <c r="IL146" s="50"/>
      <c r="IM146" s="50"/>
      <c r="IN146" s="50"/>
      <c r="IO146" s="50"/>
      <c r="IP146" s="50"/>
      <c r="IQ146" s="50"/>
      <c r="IR146" s="50"/>
      <c r="IS146" s="50"/>
      <c r="IT146" s="50"/>
      <c r="IU146" s="50"/>
      <c r="IV146" s="50"/>
    </row>
    <row r="147" spans="1:256" ht="11.25" customHeight="1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L147" s="50"/>
      <c r="M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49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50"/>
      <c r="BW147" s="50"/>
      <c r="BX147" s="50"/>
      <c r="BY147" s="50"/>
      <c r="BZ147" s="50"/>
      <c r="CA147" s="50"/>
      <c r="CB147" s="50"/>
      <c r="CC147" s="50"/>
      <c r="CD147" s="50"/>
      <c r="CE147" s="50"/>
      <c r="CF147" s="50"/>
      <c r="CG147" s="50"/>
      <c r="CH147" s="50"/>
      <c r="CI147" s="50"/>
      <c r="CJ147" s="50"/>
      <c r="CK147" s="50"/>
      <c r="CL147" s="50"/>
      <c r="CM147" s="50"/>
      <c r="CN147" s="50"/>
      <c r="CO147" s="50"/>
      <c r="CP147" s="50"/>
      <c r="CQ147" s="50"/>
      <c r="CR147" s="50"/>
      <c r="CS147" s="50"/>
      <c r="CT147" s="50"/>
      <c r="CU147" s="50"/>
      <c r="CV147" s="50"/>
      <c r="CW147" s="50"/>
      <c r="CX147" s="50"/>
      <c r="CY147" s="50"/>
      <c r="CZ147" s="50"/>
      <c r="DA147" s="50"/>
      <c r="DB147" s="50"/>
      <c r="DC147" s="50"/>
      <c r="DD147" s="50"/>
      <c r="DE147" s="50"/>
      <c r="DF147" s="50"/>
      <c r="DG147" s="50"/>
      <c r="DH147" s="50"/>
      <c r="DI147" s="50"/>
      <c r="DJ147" s="50"/>
      <c r="DK147" s="50"/>
      <c r="DL147" s="50"/>
      <c r="DM147" s="50"/>
      <c r="DN147" s="50"/>
      <c r="DO147" s="50"/>
      <c r="DP147" s="50"/>
      <c r="DQ147" s="50"/>
      <c r="DR147" s="50"/>
      <c r="DS147" s="50"/>
      <c r="DT147" s="50"/>
      <c r="DU147" s="50"/>
      <c r="DV147" s="50"/>
      <c r="DW147" s="50"/>
      <c r="DX147" s="50"/>
      <c r="DY147" s="50"/>
      <c r="DZ147" s="50"/>
      <c r="EA147" s="50"/>
      <c r="EB147" s="50"/>
      <c r="EC147" s="50"/>
      <c r="ED147" s="50"/>
      <c r="EE147" s="50"/>
      <c r="EF147" s="50"/>
      <c r="EG147" s="50"/>
      <c r="EH147" s="50"/>
      <c r="EI147" s="50"/>
      <c r="EJ147" s="50"/>
      <c r="EK147" s="50"/>
      <c r="EL147" s="50"/>
      <c r="EM147" s="50"/>
      <c r="EN147" s="50"/>
      <c r="EO147" s="50"/>
      <c r="EP147" s="50"/>
      <c r="EQ147" s="50"/>
      <c r="ER147" s="50"/>
      <c r="ES147" s="50"/>
      <c r="ET147" s="50"/>
      <c r="EU147" s="50"/>
      <c r="EV147" s="50"/>
      <c r="EW147" s="50"/>
      <c r="EX147" s="50"/>
      <c r="EY147" s="50"/>
      <c r="EZ147" s="50"/>
      <c r="FA147" s="50"/>
      <c r="FB147" s="50"/>
      <c r="FC147" s="50"/>
      <c r="FD147" s="50"/>
      <c r="FE147" s="50"/>
      <c r="FF147" s="50"/>
      <c r="FG147" s="50"/>
      <c r="FH147" s="50"/>
      <c r="FI147" s="50"/>
      <c r="FJ147" s="50"/>
      <c r="FK147" s="50"/>
      <c r="FL147" s="50"/>
      <c r="FM147" s="50"/>
      <c r="FN147" s="50"/>
      <c r="FO147" s="50"/>
      <c r="FP147" s="50"/>
      <c r="FQ147" s="50"/>
      <c r="FR147" s="50"/>
      <c r="FS147" s="50"/>
      <c r="FT147" s="50"/>
      <c r="FU147" s="50"/>
      <c r="FV147" s="50"/>
      <c r="FW147" s="50"/>
      <c r="FX147" s="50"/>
      <c r="FY147" s="50"/>
      <c r="FZ147" s="50"/>
      <c r="GA147" s="50"/>
      <c r="GB147" s="50"/>
      <c r="GC147" s="50"/>
      <c r="GD147" s="50"/>
      <c r="GE147" s="50"/>
      <c r="GF147" s="50"/>
      <c r="GG147" s="50"/>
      <c r="GH147" s="50"/>
      <c r="GI147" s="50"/>
      <c r="GJ147" s="50"/>
      <c r="GK147" s="50"/>
      <c r="GL147" s="50"/>
      <c r="GM147" s="50"/>
      <c r="GN147" s="50"/>
      <c r="GO147" s="50"/>
      <c r="GP147" s="50"/>
      <c r="GQ147" s="50"/>
      <c r="GR147" s="50"/>
      <c r="GS147" s="50"/>
      <c r="GT147" s="50"/>
      <c r="GU147" s="50"/>
      <c r="GV147" s="50"/>
      <c r="GW147" s="50"/>
      <c r="GX147" s="50"/>
      <c r="GY147" s="50"/>
      <c r="GZ147" s="50"/>
      <c r="HA147" s="50"/>
      <c r="HB147" s="50"/>
      <c r="HC147" s="50"/>
      <c r="HD147" s="50"/>
      <c r="HE147" s="50"/>
      <c r="HF147" s="50"/>
      <c r="HG147" s="50"/>
      <c r="HH147" s="50"/>
      <c r="HI147" s="50"/>
      <c r="HJ147" s="50"/>
      <c r="HK147" s="50"/>
      <c r="HL147" s="50"/>
      <c r="HM147" s="50"/>
      <c r="HN147" s="50"/>
      <c r="HO147" s="50"/>
      <c r="HP147" s="50"/>
      <c r="HQ147" s="50"/>
      <c r="HR147" s="50"/>
      <c r="HS147" s="50"/>
      <c r="HT147" s="50"/>
      <c r="HU147" s="50"/>
      <c r="HV147" s="50"/>
      <c r="HW147" s="50"/>
      <c r="HX147" s="50"/>
      <c r="HY147" s="50"/>
      <c r="HZ147" s="50"/>
      <c r="IA147" s="50"/>
      <c r="IB147" s="50"/>
      <c r="IC147" s="50"/>
      <c r="ID147" s="50"/>
      <c r="IE147" s="50"/>
      <c r="IF147" s="50"/>
      <c r="IG147" s="50"/>
      <c r="IH147" s="50"/>
      <c r="II147" s="50"/>
      <c r="IJ147" s="50"/>
      <c r="IK147" s="50"/>
      <c r="IL147" s="50"/>
      <c r="IM147" s="50"/>
      <c r="IN147" s="50"/>
      <c r="IO147" s="50"/>
      <c r="IP147" s="50"/>
      <c r="IQ147" s="50"/>
      <c r="IR147" s="50"/>
      <c r="IS147" s="50"/>
      <c r="IT147" s="50"/>
      <c r="IU147" s="50"/>
      <c r="IV147" s="50"/>
    </row>
    <row r="148" spans="1:256" ht="11.25" customHeight="1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L148" s="50"/>
      <c r="M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49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50"/>
      <c r="BW148" s="50"/>
      <c r="BX148" s="50"/>
      <c r="BY148" s="50"/>
      <c r="BZ148" s="50"/>
      <c r="CA148" s="50"/>
      <c r="CB148" s="50"/>
      <c r="CC148" s="50"/>
      <c r="CD148" s="50"/>
      <c r="CE148" s="50"/>
      <c r="CF148" s="50"/>
      <c r="CG148" s="50"/>
      <c r="CH148" s="50"/>
      <c r="CI148" s="50"/>
      <c r="CJ148" s="50"/>
      <c r="CK148" s="50"/>
      <c r="CL148" s="50"/>
      <c r="CM148" s="50"/>
      <c r="CN148" s="50"/>
      <c r="CO148" s="50"/>
      <c r="CP148" s="50"/>
      <c r="CQ148" s="50"/>
      <c r="CR148" s="50"/>
      <c r="CS148" s="50"/>
      <c r="CT148" s="50"/>
      <c r="CU148" s="50"/>
      <c r="CV148" s="50"/>
      <c r="CW148" s="50"/>
      <c r="CX148" s="50"/>
      <c r="CY148" s="50"/>
      <c r="CZ148" s="50"/>
      <c r="DA148" s="50"/>
      <c r="DB148" s="50"/>
      <c r="DC148" s="50"/>
      <c r="DD148" s="50"/>
      <c r="DE148" s="50"/>
      <c r="DF148" s="50"/>
      <c r="DG148" s="50"/>
      <c r="DH148" s="50"/>
      <c r="DI148" s="50"/>
      <c r="DJ148" s="50"/>
      <c r="DK148" s="50"/>
      <c r="DL148" s="50"/>
      <c r="DM148" s="50"/>
      <c r="DN148" s="50"/>
      <c r="DO148" s="50"/>
      <c r="DP148" s="50"/>
      <c r="DQ148" s="50"/>
      <c r="DR148" s="50"/>
      <c r="DS148" s="50"/>
      <c r="DT148" s="50"/>
      <c r="DU148" s="50"/>
      <c r="DV148" s="50"/>
      <c r="DW148" s="50"/>
      <c r="DX148" s="50"/>
      <c r="DY148" s="50"/>
      <c r="DZ148" s="50"/>
      <c r="EA148" s="50"/>
      <c r="EB148" s="50"/>
      <c r="EC148" s="50"/>
      <c r="ED148" s="50"/>
      <c r="EE148" s="50"/>
      <c r="EF148" s="50"/>
      <c r="EG148" s="50"/>
      <c r="EH148" s="50"/>
      <c r="EI148" s="50"/>
      <c r="EJ148" s="50"/>
      <c r="EK148" s="50"/>
      <c r="EL148" s="50"/>
      <c r="EM148" s="50"/>
      <c r="EN148" s="50"/>
      <c r="EO148" s="50"/>
      <c r="EP148" s="50"/>
      <c r="EQ148" s="50"/>
      <c r="ER148" s="50"/>
      <c r="ES148" s="50"/>
      <c r="ET148" s="50"/>
      <c r="EU148" s="50"/>
      <c r="EV148" s="50"/>
      <c r="EW148" s="50"/>
      <c r="EX148" s="50"/>
      <c r="EY148" s="50"/>
      <c r="EZ148" s="50"/>
      <c r="FA148" s="50"/>
      <c r="FB148" s="50"/>
      <c r="FC148" s="50"/>
      <c r="FD148" s="50"/>
      <c r="FE148" s="50"/>
      <c r="FF148" s="50"/>
      <c r="FG148" s="50"/>
      <c r="FH148" s="50"/>
      <c r="FI148" s="50"/>
      <c r="FJ148" s="50"/>
      <c r="FK148" s="50"/>
      <c r="FL148" s="50"/>
      <c r="FM148" s="50"/>
      <c r="FN148" s="50"/>
      <c r="FO148" s="50"/>
      <c r="FP148" s="50"/>
      <c r="FQ148" s="50"/>
      <c r="FR148" s="50"/>
      <c r="FS148" s="50"/>
      <c r="FT148" s="50"/>
      <c r="FU148" s="50"/>
      <c r="FV148" s="50"/>
      <c r="FW148" s="50"/>
      <c r="FX148" s="50"/>
      <c r="FY148" s="50"/>
      <c r="FZ148" s="50"/>
      <c r="GA148" s="50"/>
      <c r="GB148" s="50"/>
      <c r="GC148" s="50"/>
      <c r="GD148" s="50"/>
      <c r="GE148" s="50"/>
      <c r="GF148" s="50"/>
      <c r="GG148" s="50"/>
      <c r="GH148" s="50"/>
      <c r="GI148" s="50"/>
      <c r="GJ148" s="50"/>
      <c r="GK148" s="50"/>
      <c r="GL148" s="50"/>
      <c r="GM148" s="50"/>
      <c r="GN148" s="50"/>
      <c r="GO148" s="50"/>
      <c r="GP148" s="50"/>
      <c r="GQ148" s="50"/>
      <c r="GR148" s="50"/>
      <c r="GS148" s="50"/>
      <c r="GT148" s="50"/>
      <c r="GU148" s="50"/>
      <c r="GV148" s="50"/>
      <c r="GW148" s="50"/>
      <c r="GX148" s="50"/>
      <c r="GY148" s="50"/>
      <c r="GZ148" s="50"/>
      <c r="HA148" s="50"/>
      <c r="HB148" s="50"/>
      <c r="HC148" s="50"/>
      <c r="HD148" s="50"/>
      <c r="HE148" s="50"/>
      <c r="HF148" s="50"/>
      <c r="HG148" s="50"/>
      <c r="HH148" s="50"/>
      <c r="HI148" s="50"/>
      <c r="HJ148" s="50"/>
      <c r="HK148" s="50"/>
      <c r="HL148" s="50"/>
      <c r="HM148" s="50"/>
      <c r="HN148" s="50"/>
      <c r="HO148" s="50"/>
      <c r="HP148" s="50"/>
      <c r="HQ148" s="50"/>
      <c r="HR148" s="50"/>
      <c r="HS148" s="50"/>
      <c r="HT148" s="50"/>
      <c r="HU148" s="50"/>
      <c r="HV148" s="50"/>
      <c r="HW148" s="50"/>
      <c r="HX148" s="50"/>
      <c r="HY148" s="50"/>
      <c r="HZ148" s="50"/>
      <c r="IA148" s="50"/>
      <c r="IB148" s="50"/>
      <c r="IC148" s="50"/>
      <c r="ID148" s="50"/>
      <c r="IE148" s="50"/>
      <c r="IF148" s="50"/>
      <c r="IG148" s="50"/>
      <c r="IH148" s="50"/>
      <c r="II148" s="50"/>
      <c r="IJ148" s="50"/>
      <c r="IK148" s="50"/>
      <c r="IL148" s="50"/>
      <c r="IM148" s="50"/>
      <c r="IN148" s="50"/>
      <c r="IO148" s="50"/>
      <c r="IP148" s="50"/>
      <c r="IQ148" s="50"/>
      <c r="IR148" s="50"/>
      <c r="IS148" s="50"/>
      <c r="IT148" s="50"/>
      <c r="IU148" s="50"/>
      <c r="IV148" s="50"/>
    </row>
    <row r="149" spans="1:256" ht="11.25" customHeight="1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L149" s="50"/>
      <c r="M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49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50"/>
      <c r="BU149" s="50"/>
      <c r="BV149" s="50"/>
      <c r="BW149" s="50"/>
      <c r="BX149" s="50"/>
      <c r="BY149" s="50"/>
      <c r="BZ149" s="50"/>
      <c r="CA149" s="50"/>
      <c r="CB149" s="50"/>
      <c r="CC149" s="50"/>
      <c r="CD149" s="50"/>
      <c r="CE149" s="50"/>
      <c r="CF149" s="50"/>
      <c r="CG149" s="50"/>
      <c r="CH149" s="50"/>
      <c r="CI149" s="50"/>
      <c r="CJ149" s="50"/>
      <c r="CK149" s="50"/>
      <c r="CL149" s="50"/>
      <c r="CM149" s="50"/>
      <c r="CN149" s="50"/>
      <c r="CO149" s="50"/>
      <c r="CP149" s="50"/>
      <c r="CQ149" s="50"/>
      <c r="CR149" s="50"/>
      <c r="CS149" s="50"/>
      <c r="CT149" s="50"/>
      <c r="CU149" s="50"/>
      <c r="CV149" s="50"/>
      <c r="CW149" s="50"/>
      <c r="CX149" s="50"/>
      <c r="CY149" s="50"/>
      <c r="CZ149" s="50"/>
      <c r="DA149" s="50"/>
      <c r="DB149" s="50"/>
      <c r="DC149" s="50"/>
      <c r="DD149" s="50"/>
      <c r="DE149" s="50"/>
      <c r="DF149" s="50"/>
      <c r="DG149" s="50"/>
      <c r="DH149" s="50"/>
      <c r="DI149" s="50"/>
      <c r="DJ149" s="50"/>
      <c r="DK149" s="50"/>
      <c r="DL149" s="50"/>
      <c r="DM149" s="50"/>
      <c r="DN149" s="50"/>
      <c r="DO149" s="50"/>
      <c r="DP149" s="50"/>
      <c r="DQ149" s="50"/>
      <c r="DR149" s="50"/>
      <c r="DS149" s="50"/>
      <c r="DT149" s="50"/>
      <c r="DU149" s="50"/>
      <c r="DV149" s="50"/>
      <c r="DW149" s="50"/>
      <c r="DX149" s="50"/>
      <c r="DY149" s="50"/>
      <c r="DZ149" s="50"/>
      <c r="EA149" s="50"/>
      <c r="EB149" s="50"/>
      <c r="EC149" s="50"/>
      <c r="ED149" s="50"/>
      <c r="EE149" s="50"/>
      <c r="EF149" s="50"/>
      <c r="EG149" s="50"/>
      <c r="EH149" s="50"/>
      <c r="EI149" s="50"/>
      <c r="EJ149" s="50"/>
      <c r="EK149" s="50"/>
      <c r="EL149" s="50"/>
      <c r="EM149" s="50"/>
      <c r="EN149" s="50"/>
      <c r="EO149" s="50"/>
      <c r="EP149" s="50"/>
      <c r="EQ149" s="50"/>
      <c r="ER149" s="50"/>
      <c r="ES149" s="50"/>
      <c r="ET149" s="50"/>
      <c r="EU149" s="50"/>
      <c r="EV149" s="50"/>
      <c r="EW149" s="50"/>
      <c r="EX149" s="50"/>
      <c r="EY149" s="50"/>
      <c r="EZ149" s="50"/>
      <c r="FA149" s="50"/>
      <c r="FB149" s="50"/>
      <c r="FC149" s="50"/>
      <c r="FD149" s="50"/>
      <c r="FE149" s="50"/>
      <c r="FF149" s="50"/>
      <c r="FG149" s="50"/>
      <c r="FH149" s="50"/>
      <c r="FI149" s="50"/>
      <c r="FJ149" s="50"/>
      <c r="FK149" s="50"/>
      <c r="FL149" s="50"/>
      <c r="FM149" s="50"/>
      <c r="FN149" s="50"/>
      <c r="FO149" s="50"/>
      <c r="FP149" s="50"/>
      <c r="FQ149" s="50"/>
      <c r="FR149" s="50"/>
      <c r="FS149" s="50"/>
      <c r="FT149" s="50"/>
      <c r="FU149" s="50"/>
      <c r="FV149" s="50"/>
      <c r="FW149" s="50"/>
      <c r="FX149" s="50"/>
      <c r="FY149" s="50"/>
      <c r="FZ149" s="50"/>
      <c r="GA149" s="50"/>
      <c r="GB149" s="50"/>
      <c r="GC149" s="50"/>
      <c r="GD149" s="50"/>
      <c r="GE149" s="50"/>
      <c r="GF149" s="50"/>
      <c r="GG149" s="50"/>
      <c r="GH149" s="50"/>
      <c r="GI149" s="50"/>
      <c r="GJ149" s="50"/>
      <c r="GK149" s="50"/>
      <c r="GL149" s="50"/>
      <c r="GM149" s="50"/>
      <c r="GN149" s="50"/>
      <c r="GO149" s="50"/>
      <c r="GP149" s="50"/>
      <c r="GQ149" s="50"/>
      <c r="GR149" s="50"/>
      <c r="GS149" s="50"/>
      <c r="GT149" s="50"/>
      <c r="GU149" s="50"/>
      <c r="GV149" s="50"/>
      <c r="GW149" s="50"/>
      <c r="GX149" s="50"/>
      <c r="GY149" s="50"/>
      <c r="GZ149" s="50"/>
      <c r="HA149" s="50"/>
      <c r="HB149" s="50"/>
      <c r="HC149" s="50"/>
      <c r="HD149" s="50"/>
      <c r="HE149" s="50"/>
      <c r="HF149" s="50"/>
      <c r="HG149" s="50"/>
      <c r="HH149" s="50"/>
      <c r="HI149" s="50"/>
      <c r="HJ149" s="50"/>
      <c r="HK149" s="50"/>
      <c r="HL149" s="50"/>
      <c r="HM149" s="50"/>
      <c r="HN149" s="50"/>
      <c r="HO149" s="50"/>
      <c r="HP149" s="50"/>
      <c r="HQ149" s="50"/>
      <c r="HR149" s="50"/>
      <c r="HS149" s="50"/>
      <c r="HT149" s="50"/>
      <c r="HU149" s="50"/>
      <c r="HV149" s="50"/>
      <c r="HW149" s="50"/>
      <c r="HX149" s="50"/>
      <c r="HY149" s="50"/>
      <c r="HZ149" s="50"/>
      <c r="IA149" s="50"/>
      <c r="IB149" s="50"/>
      <c r="IC149" s="50"/>
      <c r="ID149" s="50"/>
      <c r="IE149" s="50"/>
      <c r="IF149" s="50"/>
      <c r="IG149" s="50"/>
      <c r="IH149" s="50"/>
      <c r="II149" s="50"/>
      <c r="IJ149" s="50"/>
      <c r="IK149" s="50"/>
      <c r="IL149" s="50"/>
      <c r="IM149" s="50"/>
      <c r="IN149" s="50"/>
      <c r="IO149" s="50"/>
      <c r="IP149" s="50"/>
      <c r="IQ149" s="50"/>
      <c r="IR149" s="50"/>
      <c r="IS149" s="50"/>
      <c r="IT149" s="50"/>
      <c r="IU149" s="50"/>
      <c r="IV149" s="50"/>
    </row>
    <row r="150" spans="1:256" ht="11.25" customHeight="1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L150" s="50"/>
      <c r="M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49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0"/>
      <c r="BW150" s="50"/>
      <c r="BX150" s="50"/>
      <c r="BY150" s="50"/>
      <c r="BZ150" s="50"/>
      <c r="CA150" s="50"/>
      <c r="CB150" s="50"/>
      <c r="CC150" s="50"/>
      <c r="CD150" s="50"/>
      <c r="CE150" s="50"/>
      <c r="CF150" s="50"/>
      <c r="CG150" s="50"/>
      <c r="CH150" s="50"/>
      <c r="CI150" s="50"/>
      <c r="CJ150" s="50"/>
      <c r="CK150" s="50"/>
      <c r="CL150" s="50"/>
      <c r="CM150" s="50"/>
      <c r="CN150" s="50"/>
      <c r="CO150" s="50"/>
      <c r="CP150" s="50"/>
      <c r="CQ150" s="50"/>
      <c r="CR150" s="50"/>
      <c r="CS150" s="50"/>
      <c r="CT150" s="50"/>
      <c r="CU150" s="50"/>
      <c r="CV150" s="50"/>
      <c r="CW150" s="50"/>
      <c r="CX150" s="50"/>
      <c r="CY150" s="50"/>
      <c r="CZ150" s="50"/>
      <c r="DA150" s="50"/>
      <c r="DB150" s="50"/>
      <c r="DC150" s="50"/>
      <c r="DD150" s="50"/>
      <c r="DE150" s="50"/>
      <c r="DF150" s="50"/>
      <c r="DG150" s="50"/>
      <c r="DH150" s="50"/>
      <c r="DI150" s="50"/>
      <c r="DJ150" s="50"/>
      <c r="DK150" s="50"/>
      <c r="DL150" s="50"/>
      <c r="DM150" s="50"/>
      <c r="DN150" s="50"/>
      <c r="DO150" s="50"/>
      <c r="DP150" s="50"/>
      <c r="DQ150" s="50"/>
      <c r="DR150" s="50"/>
      <c r="DS150" s="50"/>
      <c r="DT150" s="50"/>
      <c r="DU150" s="50"/>
      <c r="DV150" s="50"/>
      <c r="DW150" s="50"/>
      <c r="DX150" s="50"/>
      <c r="DY150" s="50"/>
      <c r="DZ150" s="50"/>
      <c r="EA150" s="50"/>
      <c r="EB150" s="50"/>
      <c r="EC150" s="50"/>
      <c r="ED150" s="50"/>
      <c r="EE150" s="50"/>
      <c r="EF150" s="50"/>
      <c r="EG150" s="50"/>
      <c r="EH150" s="50"/>
      <c r="EI150" s="50"/>
      <c r="EJ150" s="50"/>
      <c r="EK150" s="50"/>
      <c r="EL150" s="50"/>
      <c r="EM150" s="50"/>
      <c r="EN150" s="50"/>
      <c r="EO150" s="50"/>
      <c r="EP150" s="50"/>
      <c r="EQ150" s="50"/>
      <c r="ER150" s="50"/>
      <c r="ES150" s="50"/>
      <c r="ET150" s="50"/>
      <c r="EU150" s="50"/>
      <c r="EV150" s="50"/>
      <c r="EW150" s="50"/>
      <c r="EX150" s="50"/>
      <c r="EY150" s="50"/>
      <c r="EZ150" s="50"/>
      <c r="FA150" s="50"/>
      <c r="FB150" s="50"/>
      <c r="FC150" s="50"/>
      <c r="FD150" s="50"/>
      <c r="FE150" s="50"/>
      <c r="FF150" s="50"/>
      <c r="FG150" s="50"/>
      <c r="FH150" s="50"/>
      <c r="FI150" s="50"/>
      <c r="FJ150" s="50"/>
      <c r="FK150" s="50"/>
      <c r="FL150" s="50"/>
      <c r="FM150" s="50"/>
      <c r="FN150" s="50"/>
      <c r="FO150" s="50"/>
      <c r="FP150" s="50"/>
      <c r="FQ150" s="50"/>
      <c r="FR150" s="50"/>
      <c r="FS150" s="50"/>
      <c r="FT150" s="50"/>
      <c r="FU150" s="50"/>
      <c r="FV150" s="50"/>
      <c r="FW150" s="50"/>
      <c r="FX150" s="50"/>
      <c r="FY150" s="50"/>
      <c r="FZ150" s="50"/>
      <c r="GA150" s="50"/>
      <c r="GB150" s="50"/>
      <c r="GC150" s="50"/>
      <c r="GD150" s="50"/>
      <c r="GE150" s="50"/>
      <c r="GF150" s="50"/>
      <c r="GG150" s="50"/>
      <c r="GH150" s="50"/>
      <c r="GI150" s="50"/>
      <c r="GJ150" s="50"/>
      <c r="GK150" s="50"/>
      <c r="GL150" s="50"/>
      <c r="GM150" s="50"/>
      <c r="GN150" s="50"/>
      <c r="GO150" s="50"/>
      <c r="GP150" s="50"/>
      <c r="GQ150" s="50"/>
      <c r="GR150" s="50"/>
      <c r="GS150" s="50"/>
      <c r="GT150" s="50"/>
      <c r="GU150" s="50"/>
      <c r="GV150" s="50"/>
      <c r="GW150" s="50"/>
      <c r="GX150" s="50"/>
      <c r="GY150" s="50"/>
      <c r="GZ150" s="50"/>
      <c r="HA150" s="50"/>
      <c r="HB150" s="50"/>
      <c r="HC150" s="50"/>
      <c r="HD150" s="50"/>
      <c r="HE150" s="50"/>
      <c r="HF150" s="50"/>
      <c r="HG150" s="50"/>
      <c r="HH150" s="50"/>
      <c r="HI150" s="50"/>
      <c r="HJ150" s="50"/>
      <c r="HK150" s="50"/>
      <c r="HL150" s="50"/>
      <c r="HM150" s="50"/>
      <c r="HN150" s="50"/>
      <c r="HO150" s="50"/>
      <c r="HP150" s="50"/>
      <c r="HQ150" s="50"/>
      <c r="HR150" s="50"/>
      <c r="HS150" s="50"/>
      <c r="HT150" s="50"/>
      <c r="HU150" s="50"/>
      <c r="HV150" s="50"/>
      <c r="HW150" s="50"/>
      <c r="HX150" s="50"/>
      <c r="HY150" s="50"/>
      <c r="HZ150" s="50"/>
      <c r="IA150" s="50"/>
      <c r="IB150" s="50"/>
      <c r="IC150" s="50"/>
      <c r="ID150" s="50"/>
      <c r="IE150" s="50"/>
      <c r="IF150" s="50"/>
      <c r="IG150" s="50"/>
      <c r="IH150" s="50"/>
      <c r="II150" s="50"/>
      <c r="IJ150" s="50"/>
      <c r="IK150" s="50"/>
      <c r="IL150" s="50"/>
      <c r="IM150" s="50"/>
      <c r="IN150" s="50"/>
      <c r="IO150" s="50"/>
      <c r="IP150" s="50"/>
      <c r="IQ150" s="50"/>
      <c r="IR150" s="50"/>
      <c r="IS150" s="50"/>
      <c r="IT150" s="50"/>
      <c r="IU150" s="50"/>
      <c r="IV150" s="50"/>
    </row>
    <row r="151" spans="1:256" ht="11.25" customHeight="1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L151" s="50"/>
      <c r="M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49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0"/>
      <c r="DG151" s="50"/>
      <c r="DH151" s="50"/>
      <c r="DI151" s="50"/>
      <c r="DJ151" s="50"/>
      <c r="DK151" s="50"/>
      <c r="DL151" s="50"/>
      <c r="DM151" s="50"/>
      <c r="DN151" s="50"/>
      <c r="DO151" s="50"/>
      <c r="DP151" s="50"/>
      <c r="DQ151" s="50"/>
      <c r="DR151" s="50"/>
      <c r="DS151" s="50"/>
      <c r="DT151" s="50"/>
      <c r="DU151" s="50"/>
      <c r="DV151" s="50"/>
      <c r="DW151" s="50"/>
      <c r="DX151" s="50"/>
      <c r="DY151" s="50"/>
      <c r="DZ151" s="50"/>
      <c r="EA151" s="50"/>
      <c r="EB151" s="50"/>
      <c r="EC151" s="50"/>
      <c r="ED151" s="50"/>
      <c r="EE151" s="50"/>
      <c r="EF151" s="50"/>
      <c r="EG151" s="50"/>
      <c r="EH151" s="50"/>
      <c r="EI151" s="50"/>
      <c r="EJ151" s="50"/>
      <c r="EK151" s="50"/>
      <c r="EL151" s="50"/>
      <c r="EM151" s="50"/>
      <c r="EN151" s="50"/>
      <c r="EO151" s="50"/>
      <c r="EP151" s="50"/>
      <c r="EQ151" s="50"/>
      <c r="ER151" s="50"/>
      <c r="ES151" s="50"/>
      <c r="ET151" s="50"/>
      <c r="EU151" s="50"/>
      <c r="EV151" s="50"/>
      <c r="EW151" s="50"/>
      <c r="EX151" s="50"/>
      <c r="EY151" s="50"/>
      <c r="EZ151" s="50"/>
      <c r="FA151" s="50"/>
      <c r="FB151" s="50"/>
      <c r="FC151" s="50"/>
      <c r="FD151" s="50"/>
      <c r="FE151" s="50"/>
      <c r="FF151" s="50"/>
      <c r="FG151" s="50"/>
      <c r="FH151" s="50"/>
      <c r="FI151" s="50"/>
      <c r="FJ151" s="50"/>
      <c r="FK151" s="50"/>
      <c r="FL151" s="50"/>
      <c r="FM151" s="50"/>
      <c r="FN151" s="50"/>
      <c r="FO151" s="50"/>
      <c r="FP151" s="50"/>
      <c r="FQ151" s="50"/>
      <c r="FR151" s="50"/>
      <c r="FS151" s="50"/>
      <c r="FT151" s="50"/>
      <c r="FU151" s="50"/>
      <c r="FV151" s="50"/>
      <c r="FW151" s="50"/>
      <c r="FX151" s="50"/>
      <c r="FY151" s="50"/>
      <c r="FZ151" s="50"/>
      <c r="GA151" s="50"/>
      <c r="GB151" s="50"/>
      <c r="GC151" s="50"/>
      <c r="GD151" s="50"/>
      <c r="GE151" s="50"/>
      <c r="GF151" s="50"/>
      <c r="GG151" s="50"/>
      <c r="GH151" s="50"/>
      <c r="GI151" s="50"/>
      <c r="GJ151" s="50"/>
      <c r="GK151" s="50"/>
      <c r="GL151" s="50"/>
      <c r="GM151" s="50"/>
      <c r="GN151" s="50"/>
      <c r="GO151" s="50"/>
      <c r="GP151" s="50"/>
      <c r="GQ151" s="50"/>
      <c r="GR151" s="50"/>
      <c r="GS151" s="50"/>
      <c r="GT151" s="50"/>
      <c r="GU151" s="50"/>
      <c r="GV151" s="50"/>
      <c r="GW151" s="50"/>
      <c r="GX151" s="50"/>
      <c r="GY151" s="50"/>
      <c r="GZ151" s="50"/>
      <c r="HA151" s="50"/>
      <c r="HB151" s="50"/>
      <c r="HC151" s="50"/>
      <c r="HD151" s="50"/>
      <c r="HE151" s="50"/>
      <c r="HF151" s="50"/>
      <c r="HG151" s="50"/>
      <c r="HH151" s="50"/>
      <c r="HI151" s="50"/>
      <c r="HJ151" s="50"/>
      <c r="HK151" s="50"/>
      <c r="HL151" s="50"/>
      <c r="HM151" s="50"/>
      <c r="HN151" s="50"/>
      <c r="HO151" s="50"/>
      <c r="HP151" s="50"/>
      <c r="HQ151" s="50"/>
      <c r="HR151" s="50"/>
      <c r="HS151" s="50"/>
      <c r="HT151" s="50"/>
      <c r="HU151" s="50"/>
      <c r="HV151" s="50"/>
      <c r="HW151" s="50"/>
      <c r="HX151" s="50"/>
      <c r="HY151" s="50"/>
      <c r="HZ151" s="50"/>
      <c r="IA151" s="50"/>
      <c r="IB151" s="50"/>
      <c r="IC151" s="50"/>
      <c r="ID151" s="50"/>
      <c r="IE151" s="50"/>
      <c r="IF151" s="50"/>
      <c r="IG151" s="50"/>
      <c r="IH151" s="50"/>
      <c r="II151" s="50"/>
      <c r="IJ151" s="50"/>
      <c r="IK151" s="50"/>
      <c r="IL151" s="50"/>
      <c r="IM151" s="50"/>
      <c r="IN151" s="50"/>
      <c r="IO151" s="50"/>
      <c r="IP151" s="50"/>
      <c r="IQ151" s="50"/>
      <c r="IR151" s="50"/>
      <c r="IS151" s="50"/>
      <c r="IT151" s="50"/>
      <c r="IU151" s="50"/>
      <c r="IV151" s="50"/>
    </row>
    <row r="152" spans="1:256" ht="11.25" customHeight="1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L152" s="50"/>
      <c r="M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49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  <c r="BR152" s="50"/>
      <c r="BS152" s="50"/>
      <c r="BT152" s="50"/>
      <c r="BU152" s="50"/>
      <c r="BV152" s="50"/>
      <c r="BW152" s="50"/>
      <c r="BX152" s="50"/>
      <c r="BY152" s="50"/>
      <c r="BZ152" s="50"/>
      <c r="CA152" s="50"/>
      <c r="CB152" s="50"/>
      <c r="CC152" s="50"/>
      <c r="CD152" s="50"/>
      <c r="CE152" s="50"/>
      <c r="CF152" s="50"/>
      <c r="CG152" s="50"/>
      <c r="CH152" s="50"/>
      <c r="CI152" s="50"/>
      <c r="CJ152" s="50"/>
      <c r="CK152" s="50"/>
      <c r="CL152" s="50"/>
      <c r="CM152" s="50"/>
      <c r="CN152" s="50"/>
      <c r="CO152" s="50"/>
      <c r="CP152" s="50"/>
      <c r="CQ152" s="50"/>
      <c r="CR152" s="50"/>
      <c r="CS152" s="50"/>
      <c r="CT152" s="50"/>
      <c r="CU152" s="50"/>
      <c r="CV152" s="50"/>
      <c r="CW152" s="50"/>
      <c r="CX152" s="50"/>
      <c r="CY152" s="50"/>
      <c r="CZ152" s="50"/>
      <c r="DA152" s="50"/>
      <c r="DB152" s="50"/>
      <c r="DC152" s="50"/>
      <c r="DD152" s="50"/>
      <c r="DE152" s="50"/>
      <c r="DF152" s="50"/>
      <c r="DG152" s="50"/>
      <c r="DH152" s="50"/>
      <c r="DI152" s="50"/>
      <c r="DJ152" s="50"/>
      <c r="DK152" s="50"/>
      <c r="DL152" s="50"/>
      <c r="DM152" s="50"/>
      <c r="DN152" s="50"/>
      <c r="DO152" s="50"/>
      <c r="DP152" s="50"/>
      <c r="DQ152" s="50"/>
      <c r="DR152" s="50"/>
      <c r="DS152" s="50"/>
      <c r="DT152" s="50"/>
      <c r="DU152" s="50"/>
      <c r="DV152" s="50"/>
      <c r="DW152" s="50"/>
      <c r="DX152" s="50"/>
      <c r="DY152" s="50"/>
      <c r="DZ152" s="50"/>
      <c r="EA152" s="50"/>
      <c r="EB152" s="50"/>
      <c r="EC152" s="50"/>
      <c r="ED152" s="50"/>
      <c r="EE152" s="50"/>
      <c r="EF152" s="50"/>
      <c r="EG152" s="50"/>
      <c r="EH152" s="50"/>
      <c r="EI152" s="50"/>
      <c r="EJ152" s="50"/>
      <c r="EK152" s="50"/>
      <c r="EL152" s="50"/>
      <c r="EM152" s="50"/>
      <c r="EN152" s="50"/>
      <c r="EO152" s="50"/>
      <c r="EP152" s="50"/>
      <c r="EQ152" s="50"/>
      <c r="ER152" s="50"/>
      <c r="ES152" s="50"/>
      <c r="ET152" s="50"/>
      <c r="EU152" s="50"/>
      <c r="EV152" s="50"/>
      <c r="EW152" s="50"/>
      <c r="EX152" s="50"/>
      <c r="EY152" s="50"/>
      <c r="EZ152" s="50"/>
      <c r="FA152" s="50"/>
      <c r="FB152" s="50"/>
      <c r="FC152" s="50"/>
      <c r="FD152" s="50"/>
      <c r="FE152" s="50"/>
      <c r="FF152" s="50"/>
      <c r="FG152" s="50"/>
      <c r="FH152" s="50"/>
      <c r="FI152" s="50"/>
      <c r="FJ152" s="50"/>
      <c r="FK152" s="50"/>
      <c r="FL152" s="50"/>
      <c r="FM152" s="50"/>
      <c r="FN152" s="50"/>
      <c r="FO152" s="50"/>
      <c r="FP152" s="50"/>
      <c r="FQ152" s="50"/>
      <c r="FR152" s="50"/>
      <c r="FS152" s="50"/>
      <c r="FT152" s="50"/>
      <c r="FU152" s="50"/>
      <c r="FV152" s="50"/>
      <c r="FW152" s="50"/>
      <c r="FX152" s="50"/>
      <c r="FY152" s="50"/>
      <c r="FZ152" s="50"/>
      <c r="GA152" s="50"/>
      <c r="GB152" s="50"/>
      <c r="GC152" s="50"/>
      <c r="GD152" s="50"/>
      <c r="GE152" s="50"/>
      <c r="GF152" s="50"/>
      <c r="GG152" s="50"/>
      <c r="GH152" s="50"/>
      <c r="GI152" s="50"/>
      <c r="GJ152" s="50"/>
      <c r="GK152" s="50"/>
      <c r="GL152" s="50"/>
      <c r="GM152" s="50"/>
      <c r="GN152" s="50"/>
      <c r="GO152" s="50"/>
      <c r="GP152" s="50"/>
      <c r="GQ152" s="50"/>
      <c r="GR152" s="50"/>
      <c r="GS152" s="50"/>
      <c r="GT152" s="50"/>
      <c r="GU152" s="50"/>
      <c r="GV152" s="50"/>
      <c r="GW152" s="50"/>
      <c r="GX152" s="50"/>
      <c r="GY152" s="50"/>
      <c r="GZ152" s="50"/>
      <c r="HA152" s="50"/>
      <c r="HB152" s="50"/>
      <c r="HC152" s="50"/>
      <c r="HD152" s="50"/>
      <c r="HE152" s="50"/>
      <c r="HF152" s="50"/>
      <c r="HG152" s="50"/>
      <c r="HH152" s="50"/>
      <c r="HI152" s="50"/>
      <c r="HJ152" s="50"/>
      <c r="HK152" s="50"/>
      <c r="HL152" s="50"/>
      <c r="HM152" s="50"/>
      <c r="HN152" s="50"/>
      <c r="HO152" s="50"/>
      <c r="HP152" s="50"/>
      <c r="HQ152" s="50"/>
      <c r="HR152" s="50"/>
      <c r="HS152" s="50"/>
      <c r="HT152" s="50"/>
      <c r="HU152" s="50"/>
      <c r="HV152" s="50"/>
      <c r="HW152" s="50"/>
      <c r="HX152" s="50"/>
      <c r="HY152" s="50"/>
      <c r="HZ152" s="50"/>
      <c r="IA152" s="50"/>
      <c r="IB152" s="50"/>
      <c r="IC152" s="50"/>
      <c r="ID152" s="50"/>
      <c r="IE152" s="50"/>
      <c r="IF152" s="50"/>
      <c r="IG152" s="50"/>
      <c r="IH152" s="50"/>
      <c r="II152" s="50"/>
      <c r="IJ152" s="50"/>
      <c r="IK152" s="50"/>
      <c r="IL152" s="50"/>
      <c r="IM152" s="50"/>
      <c r="IN152" s="50"/>
      <c r="IO152" s="50"/>
      <c r="IP152" s="50"/>
      <c r="IQ152" s="50"/>
      <c r="IR152" s="50"/>
      <c r="IS152" s="50"/>
      <c r="IT152" s="50"/>
      <c r="IU152" s="50"/>
      <c r="IV152" s="50"/>
    </row>
    <row r="153" spans="1:256" ht="11.25" customHeight="1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L153" s="50"/>
      <c r="M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49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BR153" s="50"/>
      <c r="BS153" s="50"/>
      <c r="BT153" s="50"/>
      <c r="BU153" s="50"/>
      <c r="BV153" s="50"/>
      <c r="BW153" s="50"/>
      <c r="BX153" s="50"/>
      <c r="BY153" s="50"/>
      <c r="BZ153" s="50"/>
      <c r="CA153" s="50"/>
      <c r="CB153" s="50"/>
      <c r="CC153" s="50"/>
      <c r="CD153" s="50"/>
      <c r="CE153" s="50"/>
      <c r="CF153" s="50"/>
      <c r="CG153" s="50"/>
      <c r="CH153" s="50"/>
      <c r="CI153" s="50"/>
      <c r="CJ153" s="50"/>
      <c r="CK153" s="50"/>
      <c r="CL153" s="50"/>
      <c r="CM153" s="50"/>
      <c r="CN153" s="50"/>
      <c r="CO153" s="50"/>
      <c r="CP153" s="50"/>
      <c r="CQ153" s="50"/>
      <c r="CR153" s="50"/>
      <c r="CS153" s="50"/>
      <c r="CT153" s="50"/>
      <c r="CU153" s="50"/>
      <c r="CV153" s="50"/>
      <c r="CW153" s="50"/>
      <c r="CX153" s="50"/>
      <c r="CY153" s="50"/>
      <c r="CZ153" s="50"/>
      <c r="DA153" s="50"/>
      <c r="DB153" s="50"/>
      <c r="DC153" s="50"/>
      <c r="DD153" s="50"/>
      <c r="DE153" s="50"/>
      <c r="DF153" s="50"/>
      <c r="DG153" s="50"/>
      <c r="DH153" s="50"/>
      <c r="DI153" s="50"/>
      <c r="DJ153" s="50"/>
      <c r="DK153" s="50"/>
      <c r="DL153" s="50"/>
      <c r="DM153" s="50"/>
      <c r="DN153" s="50"/>
      <c r="DO153" s="50"/>
      <c r="DP153" s="50"/>
      <c r="DQ153" s="50"/>
      <c r="DR153" s="50"/>
      <c r="DS153" s="50"/>
      <c r="DT153" s="50"/>
      <c r="DU153" s="50"/>
      <c r="DV153" s="50"/>
      <c r="DW153" s="50"/>
      <c r="DX153" s="50"/>
      <c r="DY153" s="50"/>
      <c r="DZ153" s="50"/>
      <c r="EA153" s="50"/>
      <c r="EB153" s="50"/>
      <c r="EC153" s="50"/>
      <c r="ED153" s="50"/>
      <c r="EE153" s="50"/>
      <c r="EF153" s="50"/>
      <c r="EG153" s="50"/>
      <c r="EH153" s="50"/>
      <c r="EI153" s="50"/>
      <c r="EJ153" s="50"/>
      <c r="EK153" s="50"/>
      <c r="EL153" s="50"/>
      <c r="EM153" s="50"/>
      <c r="EN153" s="50"/>
      <c r="EO153" s="50"/>
      <c r="EP153" s="50"/>
      <c r="EQ153" s="50"/>
      <c r="ER153" s="50"/>
      <c r="ES153" s="50"/>
      <c r="ET153" s="50"/>
      <c r="EU153" s="50"/>
      <c r="EV153" s="50"/>
      <c r="EW153" s="50"/>
      <c r="EX153" s="50"/>
      <c r="EY153" s="50"/>
      <c r="EZ153" s="50"/>
      <c r="FA153" s="50"/>
      <c r="FB153" s="50"/>
      <c r="FC153" s="50"/>
      <c r="FD153" s="50"/>
      <c r="FE153" s="50"/>
      <c r="FF153" s="50"/>
      <c r="FG153" s="50"/>
      <c r="FH153" s="50"/>
      <c r="FI153" s="50"/>
      <c r="FJ153" s="50"/>
      <c r="FK153" s="50"/>
      <c r="FL153" s="50"/>
      <c r="FM153" s="50"/>
      <c r="FN153" s="50"/>
      <c r="FO153" s="50"/>
      <c r="FP153" s="50"/>
      <c r="FQ153" s="50"/>
      <c r="FR153" s="50"/>
      <c r="FS153" s="50"/>
      <c r="FT153" s="50"/>
      <c r="FU153" s="50"/>
      <c r="FV153" s="50"/>
      <c r="FW153" s="50"/>
      <c r="FX153" s="50"/>
      <c r="FY153" s="50"/>
      <c r="FZ153" s="50"/>
      <c r="GA153" s="50"/>
      <c r="GB153" s="50"/>
      <c r="GC153" s="50"/>
      <c r="GD153" s="50"/>
      <c r="GE153" s="50"/>
      <c r="GF153" s="50"/>
      <c r="GG153" s="50"/>
      <c r="GH153" s="50"/>
      <c r="GI153" s="50"/>
      <c r="GJ153" s="50"/>
      <c r="GK153" s="50"/>
      <c r="GL153" s="50"/>
      <c r="GM153" s="50"/>
      <c r="GN153" s="50"/>
      <c r="GO153" s="50"/>
      <c r="GP153" s="50"/>
      <c r="GQ153" s="50"/>
      <c r="GR153" s="50"/>
      <c r="GS153" s="50"/>
      <c r="GT153" s="50"/>
      <c r="GU153" s="50"/>
      <c r="GV153" s="50"/>
      <c r="GW153" s="50"/>
      <c r="GX153" s="50"/>
      <c r="GY153" s="50"/>
      <c r="GZ153" s="50"/>
      <c r="HA153" s="50"/>
      <c r="HB153" s="50"/>
      <c r="HC153" s="50"/>
      <c r="HD153" s="50"/>
      <c r="HE153" s="50"/>
      <c r="HF153" s="50"/>
      <c r="HG153" s="50"/>
      <c r="HH153" s="50"/>
      <c r="HI153" s="50"/>
      <c r="HJ153" s="50"/>
      <c r="HK153" s="50"/>
      <c r="HL153" s="50"/>
      <c r="HM153" s="50"/>
      <c r="HN153" s="50"/>
      <c r="HO153" s="50"/>
      <c r="HP153" s="50"/>
      <c r="HQ153" s="50"/>
      <c r="HR153" s="50"/>
      <c r="HS153" s="50"/>
      <c r="HT153" s="50"/>
      <c r="HU153" s="50"/>
      <c r="HV153" s="50"/>
      <c r="HW153" s="50"/>
      <c r="HX153" s="50"/>
      <c r="HY153" s="50"/>
      <c r="HZ153" s="50"/>
      <c r="IA153" s="50"/>
      <c r="IB153" s="50"/>
      <c r="IC153" s="50"/>
      <c r="ID153" s="50"/>
      <c r="IE153" s="50"/>
      <c r="IF153" s="50"/>
      <c r="IG153" s="50"/>
      <c r="IH153" s="50"/>
      <c r="II153" s="50"/>
      <c r="IJ153" s="50"/>
      <c r="IK153" s="50"/>
      <c r="IL153" s="50"/>
      <c r="IM153" s="50"/>
      <c r="IN153" s="50"/>
      <c r="IO153" s="50"/>
      <c r="IP153" s="50"/>
      <c r="IQ153" s="50"/>
      <c r="IR153" s="50"/>
      <c r="IS153" s="50"/>
      <c r="IT153" s="50"/>
      <c r="IU153" s="50"/>
      <c r="IV153" s="50"/>
    </row>
    <row r="154" spans="1:256" ht="11.25" customHeight="1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L154" s="50"/>
      <c r="M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49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0"/>
      <c r="BU154" s="50"/>
      <c r="BV154" s="50"/>
      <c r="BW154" s="50"/>
      <c r="BX154" s="50"/>
      <c r="BY154" s="50"/>
      <c r="BZ154" s="50"/>
      <c r="CA154" s="50"/>
      <c r="CB154" s="50"/>
      <c r="CC154" s="50"/>
      <c r="CD154" s="50"/>
      <c r="CE154" s="50"/>
      <c r="CF154" s="50"/>
      <c r="CG154" s="50"/>
      <c r="CH154" s="50"/>
      <c r="CI154" s="50"/>
      <c r="CJ154" s="50"/>
      <c r="CK154" s="50"/>
      <c r="CL154" s="50"/>
      <c r="CM154" s="50"/>
      <c r="CN154" s="50"/>
      <c r="CO154" s="50"/>
      <c r="CP154" s="50"/>
      <c r="CQ154" s="50"/>
      <c r="CR154" s="50"/>
      <c r="CS154" s="50"/>
      <c r="CT154" s="50"/>
      <c r="CU154" s="50"/>
      <c r="CV154" s="50"/>
      <c r="CW154" s="50"/>
      <c r="CX154" s="50"/>
      <c r="CY154" s="50"/>
      <c r="CZ154" s="50"/>
      <c r="DA154" s="50"/>
      <c r="DB154" s="50"/>
      <c r="DC154" s="50"/>
      <c r="DD154" s="50"/>
      <c r="DE154" s="50"/>
      <c r="DF154" s="50"/>
      <c r="DG154" s="50"/>
      <c r="DH154" s="50"/>
      <c r="DI154" s="50"/>
      <c r="DJ154" s="50"/>
      <c r="DK154" s="50"/>
      <c r="DL154" s="50"/>
      <c r="DM154" s="50"/>
      <c r="DN154" s="50"/>
      <c r="DO154" s="50"/>
      <c r="DP154" s="50"/>
      <c r="DQ154" s="50"/>
      <c r="DR154" s="50"/>
      <c r="DS154" s="50"/>
      <c r="DT154" s="50"/>
      <c r="DU154" s="50"/>
      <c r="DV154" s="50"/>
      <c r="DW154" s="50"/>
      <c r="DX154" s="50"/>
      <c r="DY154" s="50"/>
      <c r="DZ154" s="50"/>
      <c r="EA154" s="50"/>
      <c r="EB154" s="50"/>
      <c r="EC154" s="50"/>
      <c r="ED154" s="50"/>
      <c r="EE154" s="50"/>
      <c r="EF154" s="50"/>
      <c r="EG154" s="50"/>
      <c r="EH154" s="50"/>
      <c r="EI154" s="50"/>
      <c r="EJ154" s="50"/>
      <c r="EK154" s="50"/>
      <c r="EL154" s="50"/>
      <c r="EM154" s="50"/>
      <c r="EN154" s="50"/>
      <c r="EO154" s="50"/>
      <c r="EP154" s="50"/>
      <c r="EQ154" s="50"/>
      <c r="ER154" s="50"/>
      <c r="ES154" s="50"/>
      <c r="ET154" s="50"/>
      <c r="EU154" s="50"/>
      <c r="EV154" s="50"/>
      <c r="EW154" s="50"/>
      <c r="EX154" s="50"/>
      <c r="EY154" s="50"/>
      <c r="EZ154" s="50"/>
      <c r="FA154" s="50"/>
      <c r="FB154" s="50"/>
      <c r="FC154" s="50"/>
      <c r="FD154" s="50"/>
      <c r="FE154" s="50"/>
      <c r="FF154" s="50"/>
      <c r="FG154" s="50"/>
      <c r="FH154" s="50"/>
      <c r="FI154" s="50"/>
      <c r="FJ154" s="50"/>
      <c r="FK154" s="50"/>
      <c r="FL154" s="50"/>
      <c r="FM154" s="50"/>
      <c r="FN154" s="50"/>
      <c r="FO154" s="50"/>
      <c r="FP154" s="50"/>
      <c r="FQ154" s="50"/>
      <c r="FR154" s="50"/>
      <c r="FS154" s="50"/>
      <c r="FT154" s="50"/>
      <c r="FU154" s="50"/>
      <c r="FV154" s="50"/>
      <c r="FW154" s="50"/>
      <c r="FX154" s="50"/>
      <c r="FY154" s="50"/>
      <c r="FZ154" s="50"/>
      <c r="GA154" s="50"/>
      <c r="GB154" s="50"/>
      <c r="GC154" s="50"/>
      <c r="GD154" s="50"/>
      <c r="GE154" s="50"/>
      <c r="GF154" s="50"/>
      <c r="GG154" s="50"/>
      <c r="GH154" s="50"/>
      <c r="GI154" s="50"/>
      <c r="GJ154" s="50"/>
      <c r="GK154" s="50"/>
      <c r="GL154" s="50"/>
      <c r="GM154" s="50"/>
      <c r="GN154" s="50"/>
      <c r="GO154" s="50"/>
      <c r="GP154" s="50"/>
      <c r="GQ154" s="50"/>
      <c r="GR154" s="50"/>
      <c r="GS154" s="50"/>
      <c r="GT154" s="50"/>
      <c r="GU154" s="50"/>
      <c r="GV154" s="50"/>
      <c r="GW154" s="50"/>
      <c r="GX154" s="50"/>
      <c r="GY154" s="50"/>
      <c r="GZ154" s="50"/>
      <c r="HA154" s="50"/>
      <c r="HB154" s="50"/>
      <c r="HC154" s="50"/>
      <c r="HD154" s="50"/>
      <c r="HE154" s="50"/>
      <c r="HF154" s="50"/>
      <c r="HG154" s="50"/>
      <c r="HH154" s="50"/>
      <c r="HI154" s="50"/>
      <c r="HJ154" s="50"/>
      <c r="HK154" s="50"/>
      <c r="HL154" s="50"/>
      <c r="HM154" s="50"/>
      <c r="HN154" s="50"/>
      <c r="HO154" s="50"/>
      <c r="HP154" s="50"/>
      <c r="HQ154" s="50"/>
      <c r="HR154" s="50"/>
      <c r="HS154" s="50"/>
      <c r="HT154" s="50"/>
      <c r="HU154" s="50"/>
      <c r="HV154" s="50"/>
      <c r="HW154" s="50"/>
      <c r="HX154" s="50"/>
      <c r="HY154" s="50"/>
      <c r="HZ154" s="50"/>
      <c r="IA154" s="50"/>
      <c r="IB154" s="50"/>
      <c r="IC154" s="50"/>
      <c r="ID154" s="50"/>
      <c r="IE154" s="50"/>
      <c r="IF154" s="50"/>
      <c r="IG154" s="50"/>
      <c r="IH154" s="50"/>
      <c r="II154" s="50"/>
      <c r="IJ154" s="50"/>
      <c r="IK154" s="50"/>
      <c r="IL154" s="50"/>
      <c r="IM154" s="50"/>
      <c r="IN154" s="50"/>
      <c r="IO154" s="50"/>
      <c r="IP154" s="50"/>
      <c r="IQ154" s="50"/>
      <c r="IR154" s="50"/>
      <c r="IS154" s="50"/>
      <c r="IT154" s="50"/>
      <c r="IU154" s="50"/>
      <c r="IV154" s="50"/>
    </row>
    <row r="155" spans="1:256" ht="11.25" customHeight="1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L155" s="50"/>
      <c r="M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49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0"/>
      <c r="BW155" s="50"/>
      <c r="BX155" s="50"/>
      <c r="BY155" s="50"/>
      <c r="BZ155" s="50"/>
      <c r="CA155" s="50"/>
      <c r="CB155" s="50"/>
      <c r="CC155" s="50"/>
      <c r="CD155" s="50"/>
      <c r="CE155" s="50"/>
      <c r="CF155" s="50"/>
      <c r="CG155" s="50"/>
      <c r="CH155" s="50"/>
      <c r="CI155" s="50"/>
      <c r="CJ155" s="50"/>
      <c r="CK155" s="50"/>
      <c r="CL155" s="50"/>
      <c r="CM155" s="50"/>
      <c r="CN155" s="50"/>
      <c r="CO155" s="50"/>
      <c r="CP155" s="50"/>
      <c r="CQ155" s="50"/>
      <c r="CR155" s="50"/>
      <c r="CS155" s="50"/>
      <c r="CT155" s="50"/>
      <c r="CU155" s="50"/>
      <c r="CV155" s="50"/>
      <c r="CW155" s="50"/>
      <c r="CX155" s="50"/>
      <c r="CY155" s="50"/>
      <c r="CZ155" s="50"/>
      <c r="DA155" s="50"/>
      <c r="DB155" s="50"/>
      <c r="DC155" s="50"/>
      <c r="DD155" s="50"/>
      <c r="DE155" s="50"/>
      <c r="DF155" s="50"/>
      <c r="DG155" s="50"/>
      <c r="DH155" s="50"/>
      <c r="DI155" s="50"/>
      <c r="DJ155" s="50"/>
      <c r="DK155" s="50"/>
      <c r="DL155" s="50"/>
      <c r="DM155" s="50"/>
      <c r="DN155" s="50"/>
      <c r="DO155" s="50"/>
      <c r="DP155" s="50"/>
      <c r="DQ155" s="50"/>
      <c r="DR155" s="50"/>
      <c r="DS155" s="50"/>
      <c r="DT155" s="50"/>
      <c r="DU155" s="50"/>
      <c r="DV155" s="50"/>
      <c r="DW155" s="50"/>
      <c r="DX155" s="50"/>
      <c r="DY155" s="50"/>
      <c r="DZ155" s="50"/>
      <c r="EA155" s="50"/>
      <c r="EB155" s="50"/>
      <c r="EC155" s="50"/>
      <c r="ED155" s="50"/>
      <c r="EE155" s="50"/>
      <c r="EF155" s="50"/>
      <c r="EG155" s="50"/>
      <c r="EH155" s="50"/>
      <c r="EI155" s="50"/>
      <c r="EJ155" s="50"/>
      <c r="EK155" s="50"/>
      <c r="EL155" s="50"/>
      <c r="EM155" s="50"/>
      <c r="EN155" s="50"/>
      <c r="EO155" s="50"/>
      <c r="EP155" s="50"/>
      <c r="EQ155" s="50"/>
      <c r="ER155" s="50"/>
      <c r="ES155" s="50"/>
      <c r="ET155" s="50"/>
      <c r="EU155" s="50"/>
      <c r="EV155" s="50"/>
      <c r="EW155" s="50"/>
      <c r="EX155" s="50"/>
      <c r="EY155" s="50"/>
      <c r="EZ155" s="50"/>
      <c r="FA155" s="50"/>
      <c r="FB155" s="50"/>
      <c r="FC155" s="50"/>
      <c r="FD155" s="50"/>
      <c r="FE155" s="50"/>
      <c r="FF155" s="50"/>
      <c r="FG155" s="50"/>
      <c r="FH155" s="50"/>
      <c r="FI155" s="50"/>
      <c r="FJ155" s="50"/>
      <c r="FK155" s="50"/>
      <c r="FL155" s="50"/>
      <c r="FM155" s="50"/>
      <c r="FN155" s="50"/>
      <c r="FO155" s="50"/>
      <c r="FP155" s="50"/>
      <c r="FQ155" s="50"/>
      <c r="FR155" s="50"/>
      <c r="FS155" s="50"/>
      <c r="FT155" s="50"/>
      <c r="FU155" s="50"/>
      <c r="FV155" s="50"/>
      <c r="FW155" s="50"/>
      <c r="FX155" s="50"/>
      <c r="FY155" s="50"/>
      <c r="FZ155" s="50"/>
      <c r="GA155" s="50"/>
      <c r="GB155" s="50"/>
      <c r="GC155" s="50"/>
      <c r="GD155" s="50"/>
      <c r="GE155" s="50"/>
      <c r="GF155" s="50"/>
      <c r="GG155" s="50"/>
      <c r="GH155" s="50"/>
      <c r="GI155" s="50"/>
      <c r="GJ155" s="50"/>
      <c r="GK155" s="50"/>
      <c r="GL155" s="50"/>
      <c r="GM155" s="50"/>
      <c r="GN155" s="50"/>
      <c r="GO155" s="50"/>
      <c r="GP155" s="50"/>
      <c r="GQ155" s="50"/>
      <c r="GR155" s="50"/>
      <c r="GS155" s="50"/>
      <c r="GT155" s="50"/>
      <c r="GU155" s="50"/>
      <c r="GV155" s="50"/>
      <c r="GW155" s="50"/>
      <c r="GX155" s="50"/>
      <c r="GY155" s="50"/>
      <c r="GZ155" s="50"/>
      <c r="HA155" s="50"/>
      <c r="HB155" s="50"/>
      <c r="HC155" s="50"/>
      <c r="HD155" s="50"/>
      <c r="HE155" s="50"/>
      <c r="HF155" s="50"/>
      <c r="HG155" s="50"/>
      <c r="HH155" s="50"/>
      <c r="HI155" s="50"/>
      <c r="HJ155" s="50"/>
      <c r="HK155" s="50"/>
      <c r="HL155" s="50"/>
      <c r="HM155" s="50"/>
      <c r="HN155" s="50"/>
      <c r="HO155" s="50"/>
      <c r="HP155" s="50"/>
      <c r="HQ155" s="50"/>
      <c r="HR155" s="50"/>
      <c r="HS155" s="50"/>
      <c r="HT155" s="50"/>
      <c r="HU155" s="50"/>
      <c r="HV155" s="50"/>
      <c r="HW155" s="50"/>
      <c r="HX155" s="50"/>
      <c r="HY155" s="50"/>
      <c r="HZ155" s="50"/>
      <c r="IA155" s="50"/>
      <c r="IB155" s="50"/>
      <c r="IC155" s="50"/>
      <c r="ID155" s="50"/>
      <c r="IE155" s="50"/>
      <c r="IF155" s="50"/>
      <c r="IG155" s="50"/>
      <c r="IH155" s="50"/>
      <c r="II155" s="50"/>
      <c r="IJ155" s="50"/>
      <c r="IK155" s="50"/>
      <c r="IL155" s="50"/>
      <c r="IM155" s="50"/>
      <c r="IN155" s="50"/>
      <c r="IO155" s="50"/>
      <c r="IP155" s="50"/>
      <c r="IQ155" s="50"/>
      <c r="IR155" s="50"/>
      <c r="IS155" s="50"/>
      <c r="IT155" s="50"/>
      <c r="IU155" s="50"/>
      <c r="IV155" s="50"/>
    </row>
    <row r="156" spans="1:256" ht="11.25" customHeight="1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L156" s="50"/>
      <c r="M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49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  <c r="BV156" s="50"/>
      <c r="BW156" s="50"/>
      <c r="BX156" s="50"/>
      <c r="BY156" s="50"/>
      <c r="BZ156" s="50"/>
      <c r="CA156" s="50"/>
      <c r="CB156" s="50"/>
      <c r="CC156" s="50"/>
      <c r="CD156" s="50"/>
      <c r="CE156" s="50"/>
      <c r="CF156" s="50"/>
      <c r="CG156" s="50"/>
      <c r="CH156" s="50"/>
      <c r="CI156" s="50"/>
      <c r="CJ156" s="50"/>
      <c r="CK156" s="50"/>
      <c r="CL156" s="50"/>
      <c r="CM156" s="50"/>
      <c r="CN156" s="50"/>
      <c r="CO156" s="50"/>
      <c r="CP156" s="50"/>
      <c r="CQ156" s="50"/>
      <c r="CR156" s="50"/>
      <c r="CS156" s="50"/>
      <c r="CT156" s="50"/>
      <c r="CU156" s="50"/>
      <c r="CV156" s="50"/>
      <c r="CW156" s="50"/>
      <c r="CX156" s="50"/>
      <c r="CY156" s="50"/>
      <c r="CZ156" s="50"/>
      <c r="DA156" s="50"/>
      <c r="DB156" s="50"/>
      <c r="DC156" s="50"/>
      <c r="DD156" s="50"/>
      <c r="DE156" s="50"/>
      <c r="DF156" s="50"/>
      <c r="DG156" s="50"/>
      <c r="DH156" s="50"/>
      <c r="DI156" s="50"/>
      <c r="DJ156" s="50"/>
      <c r="DK156" s="50"/>
      <c r="DL156" s="50"/>
      <c r="DM156" s="50"/>
      <c r="DN156" s="50"/>
      <c r="DO156" s="50"/>
      <c r="DP156" s="50"/>
      <c r="DQ156" s="50"/>
      <c r="DR156" s="50"/>
      <c r="DS156" s="50"/>
      <c r="DT156" s="50"/>
      <c r="DU156" s="50"/>
      <c r="DV156" s="50"/>
      <c r="DW156" s="50"/>
      <c r="DX156" s="50"/>
      <c r="DY156" s="50"/>
      <c r="DZ156" s="50"/>
      <c r="EA156" s="50"/>
      <c r="EB156" s="50"/>
      <c r="EC156" s="50"/>
      <c r="ED156" s="50"/>
      <c r="EE156" s="50"/>
      <c r="EF156" s="50"/>
      <c r="EG156" s="50"/>
      <c r="EH156" s="50"/>
      <c r="EI156" s="50"/>
      <c r="EJ156" s="50"/>
      <c r="EK156" s="50"/>
      <c r="EL156" s="50"/>
      <c r="EM156" s="50"/>
      <c r="EN156" s="50"/>
      <c r="EO156" s="50"/>
      <c r="EP156" s="50"/>
      <c r="EQ156" s="50"/>
      <c r="ER156" s="50"/>
      <c r="ES156" s="50"/>
      <c r="ET156" s="50"/>
      <c r="EU156" s="50"/>
      <c r="EV156" s="50"/>
      <c r="EW156" s="50"/>
      <c r="EX156" s="50"/>
      <c r="EY156" s="50"/>
      <c r="EZ156" s="50"/>
      <c r="FA156" s="50"/>
      <c r="FB156" s="50"/>
      <c r="FC156" s="50"/>
      <c r="FD156" s="50"/>
      <c r="FE156" s="50"/>
      <c r="FF156" s="50"/>
      <c r="FG156" s="50"/>
      <c r="FH156" s="50"/>
      <c r="FI156" s="50"/>
      <c r="FJ156" s="50"/>
      <c r="FK156" s="50"/>
      <c r="FL156" s="50"/>
      <c r="FM156" s="50"/>
      <c r="FN156" s="50"/>
      <c r="FO156" s="50"/>
      <c r="FP156" s="50"/>
      <c r="FQ156" s="50"/>
      <c r="FR156" s="50"/>
      <c r="FS156" s="50"/>
      <c r="FT156" s="50"/>
      <c r="FU156" s="50"/>
      <c r="FV156" s="50"/>
      <c r="FW156" s="50"/>
      <c r="FX156" s="50"/>
      <c r="FY156" s="50"/>
      <c r="FZ156" s="50"/>
      <c r="GA156" s="50"/>
      <c r="GB156" s="50"/>
      <c r="GC156" s="50"/>
      <c r="GD156" s="50"/>
      <c r="GE156" s="50"/>
      <c r="GF156" s="50"/>
      <c r="GG156" s="50"/>
      <c r="GH156" s="50"/>
      <c r="GI156" s="50"/>
      <c r="GJ156" s="50"/>
      <c r="GK156" s="50"/>
      <c r="GL156" s="50"/>
      <c r="GM156" s="50"/>
      <c r="GN156" s="50"/>
      <c r="GO156" s="50"/>
      <c r="GP156" s="50"/>
      <c r="GQ156" s="50"/>
      <c r="GR156" s="50"/>
      <c r="GS156" s="50"/>
      <c r="GT156" s="50"/>
      <c r="GU156" s="50"/>
      <c r="GV156" s="50"/>
      <c r="GW156" s="50"/>
      <c r="GX156" s="50"/>
      <c r="GY156" s="50"/>
      <c r="GZ156" s="50"/>
      <c r="HA156" s="50"/>
      <c r="HB156" s="50"/>
      <c r="HC156" s="50"/>
      <c r="HD156" s="50"/>
      <c r="HE156" s="50"/>
      <c r="HF156" s="50"/>
      <c r="HG156" s="50"/>
      <c r="HH156" s="50"/>
      <c r="HI156" s="50"/>
      <c r="HJ156" s="50"/>
      <c r="HK156" s="50"/>
      <c r="HL156" s="50"/>
      <c r="HM156" s="50"/>
      <c r="HN156" s="50"/>
      <c r="HO156" s="50"/>
      <c r="HP156" s="50"/>
      <c r="HQ156" s="50"/>
      <c r="HR156" s="50"/>
      <c r="HS156" s="50"/>
      <c r="HT156" s="50"/>
      <c r="HU156" s="50"/>
      <c r="HV156" s="50"/>
      <c r="HW156" s="50"/>
      <c r="HX156" s="50"/>
      <c r="HY156" s="50"/>
      <c r="HZ156" s="50"/>
      <c r="IA156" s="50"/>
      <c r="IB156" s="50"/>
      <c r="IC156" s="50"/>
      <c r="ID156" s="50"/>
      <c r="IE156" s="50"/>
      <c r="IF156" s="50"/>
      <c r="IG156" s="50"/>
      <c r="IH156" s="50"/>
      <c r="II156" s="50"/>
      <c r="IJ156" s="50"/>
      <c r="IK156" s="50"/>
      <c r="IL156" s="50"/>
      <c r="IM156" s="50"/>
      <c r="IN156" s="50"/>
      <c r="IO156" s="50"/>
      <c r="IP156" s="50"/>
      <c r="IQ156" s="50"/>
      <c r="IR156" s="50"/>
      <c r="IS156" s="50"/>
      <c r="IT156" s="50"/>
      <c r="IU156" s="50"/>
      <c r="IV156" s="50"/>
    </row>
    <row r="157" spans="1:256" ht="11.25" customHeight="1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L157" s="50"/>
      <c r="M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49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0"/>
      <c r="BW157" s="50"/>
      <c r="BX157" s="50"/>
      <c r="BY157" s="50"/>
      <c r="BZ157" s="50"/>
      <c r="CA157" s="50"/>
      <c r="CB157" s="50"/>
      <c r="CC157" s="50"/>
      <c r="CD157" s="50"/>
      <c r="CE157" s="50"/>
      <c r="CF157" s="50"/>
      <c r="CG157" s="50"/>
      <c r="CH157" s="50"/>
      <c r="CI157" s="50"/>
      <c r="CJ157" s="50"/>
      <c r="CK157" s="50"/>
      <c r="CL157" s="50"/>
      <c r="CM157" s="50"/>
      <c r="CN157" s="50"/>
      <c r="CO157" s="50"/>
      <c r="CP157" s="50"/>
      <c r="CQ157" s="50"/>
      <c r="CR157" s="50"/>
      <c r="CS157" s="50"/>
      <c r="CT157" s="50"/>
      <c r="CU157" s="50"/>
      <c r="CV157" s="50"/>
      <c r="CW157" s="50"/>
      <c r="CX157" s="50"/>
      <c r="CY157" s="50"/>
      <c r="CZ157" s="50"/>
      <c r="DA157" s="50"/>
      <c r="DB157" s="50"/>
      <c r="DC157" s="50"/>
      <c r="DD157" s="50"/>
      <c r="DE157" s="50"/>
      <c r="DF157" s="50"/>
      <c r="DG157" s="50"/>
      <c r="DH157" s="50"/>
      <c r="DI157" s="50"/>
      <c r="DJ157" s="50"/>
      <c r="DK157" s="50"/>
      <c r="DL157" s="50"/>
      <c r="DM157" s="50"/>
      <c r="DN157" s="50"/>
      <c r="DO157" s="50"/>
      <c r="DP157" s="50"/>
      <c r="DQ157" s="50"/>
      <c r="DR157" s="50"/>
      <c r="DS157" s="50"/>
      <c r="DT157" s="50"/>
      <c r="DU157" s="50"/>
      <c r="DV157" s="50"/>
      <c r="DW157" s="50"/>
      <c r="DX157" s="50"/>
      <c r="DY157" s="50"/>
      <c r="DZ157" s="50"/>
      <c r="EA157" s="50"/>
      <c r="EB157" s="50"/>
      <c r="EC157" s="50"/>
      <c r="ED157" s="50"/>
      <c r="EE157" s="50"/>
      <c r="EF157" s="50"/>
      <c r="EG157" s="50"/>
      <c r="EH157" s="50"/>
      <c r="EI157" s="50"/>
      <c r="EJ157" s="50"/>
      <c r="EK157" s="50"/>
      <c r="EL157" s="50"/>
      <c r="EM157" s="50"/>
      <c r="EN157" s="50"/>
      <c r="EO157" s="50"/>
      <c r="EP157" s="50"/>
      <c r="EQ157" s="50"/>
      <c r="ER157" s="50"/>
      <c r="ES157" s="50"/>
      <c r="ET157" s="50"/>
      <c r="EU157" s="50"/>
      <c r="EV157" s="50"/>
      <c r="EW157" s="50"/>
      <c r="EX157" s="50"/>
      <c r="EY157" s="50"/>
      <c r="EZ157" s="50"/>
      <c r="FA157" s="50"/>
      <c r="FB157" s="50"/>
      <c r="FC157" s="50"/>
      <c r="FD157" s="50"/>
      <c r="FE157" s="50"/>
      <c r="FF157" s="50"/>
      <c r="FG157" s="50"/>
      <c r="FH157" s="50"/>
      <c r="FI157" s="50"/>
      <c r="FJ157" s="50"/>
      <c r="FK157" s="50"/>
      <c r="FL157" s="50"/>
      <c r="FM157" s="50"/>
      <c r="FN157" s="50"/>
      <c r="FO157" s="50"/>
      <c r="FP157" s="50"/>
      <c r="FQ157" s="50"/>
      <c r="FR157" s="50"/>
      <c r="FS157" s="50"/>
      <c r="FT157" s="50"/>
      <c r="FU157" s="50"/>
      <c r="FV157" s="50"/>
      <c r="FW157" s="50"/>
      <c r="FX157" s="50"/>
      <c r="FY157" s="50"/>
      <c r="FZ157" s="50"/>
      <c r="GA157" s="50"/>
      <c r="GB157" s="50"/>
      <c r="GC157" s="50"/>
      <c r="GD157" s="50"/>
      <c r="GE157" s="50"/>
      <c r="GF157" s="50"/>
      <c r="GG157" s="50"/>
      <c r="GH157" s="50"/>
      <c r="GI157" s="50"/>
      <c r="GJ157" s="50"/>
      <c r="GK157" s="50"/>
      <c r="GL157" s="50"/>
      <c r="GM157" s="50"/>
      <c r="GN157" s="50"/>
      <c r="GO157" s="50"/>
      <c r="GP157" s="50"/>
      <c r="GQ157" s="50"/>
      <c r="GR157" s="50"/>
      <c r="GS157" s="50"/>
      <c r="GT157" s="50"/>
      <c r="GU157" s="50"/>
      <c r="GV157" s="50"/>
      <c r="GW157" s="50"/>
      <c r="GX157" s="50"/>
      <c r="GY157" s="50"/>
      <c r="GZ157" s="50"/>
      <c r="HA157" s="50"/>
      <c r="HB157" s="50"/>
      <c r="HC157" s="50"/>
      <c r="HD157" s="50"/>
      <c r="HE157" s="50"/>
      <c r="HF157" s="50"/>
      <c r="HG157" s="50"/>
      <c r="HH157" s="50"/>
      <c r="HI157" s="50"/>
      <c r="HJ157" s="50"/>
      <c r="HK157" s="50"/>
      <c r="HL157" s="50"/>
      <c r="HM157" s="50"/>
      <c r="HN157" s="50"/>
      <c r="HO157" s="50"/>
      <c r="HP157" s="50"/>
      <c r="HQ157" s="50"/>
      <c r="HR157" s="50"/>
      <c r="HS157" s="50"/>
      <c r="HT157" s="50"/>
      <c r="HU157" s="50"/>
      <c r="HV157" s="50"/>
      <c r="HW157" s="50"/>
      <c r="HX157" s="50"/>
      <c r="HY157" s="50"/>
      <c r="HZ157" s="50"/>
      <c r="IA157" s="50"/>
      <c r="IB157" s="50"/>
      <c r="IC157" s="50"/>
      <c r="ID157" s="50"/>
      <c r="IE157" s="50"/>
      <c r="IF157" s="50"/>
      <c r="IG157" s="50"/>
      <c r="IH157" s="50"/>
      <c r="II157" s="50"/>
      <c r="IJ157" s="50"/>
      <c r="IK157" s="50"/>
      <c r="IL157" s="50"/>
      <c r="IM157" s="50"/>
      <c r="IN157" s="50"/>
      <c r="IO157" s="50"/>
      <c r="IP157" s="50"/>
      <c r="IQ157" s="50"/>
      <c r="IR157" s="50"/>
      <c r="IS157" s="50"/>
      <c r="IT157" s="50"/>
      <c r="IU157" s="50"/>
      <c r="IV157" s="50"/>
    </row>
    <row r="158" spans="1:256" ht="11.25" customHeight="1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L158" s="50"/>
      <c r="M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49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0"/>
      <c r="BW158" s="50"/>
      <c r="BX158" s="50"/>
      <c r="BY158" s="50"/>
      <c r="BZ158" s="50"/>
      <c r="CA158" s="50"/>
      <c r="CB158" s="50"/>
      <c r="CC158" s="50"/>
      <c r="CD158" s="50"/>
      <c r="CE158" s="50"/>
      <c r="CF158" s="50"/>
      <c r="CG158" s="50"/>
      <c r="CH158" s="50"/>
      <c r="CI158" s="50"/>
      <c r="CJ158" s="50"/>
      <c r="CK158" s="50"/>
      <c r="CL158" s="50"/>
      <c r="CM158" s="50"/>
      <c r="CN158" s="50"/>
      <c r="CO158" s="50"/>
      <c r="CP158" s="50"/>
      <c r="CQ158" s="50"/>
      <c r="CR158" s="50"/>
      <c r="CS158" s="50"/>
      <c r="CT158" s="50"/>
      <c r="CU158" s="50"/>
      <c r="CV158" s="50"/>
      <c r="CW158" s="50"/>
      <c r="CX158" s="50"/>
      <c r="CY158" s="50"/>
      <c r="CZ158" s="50"/>
      <c r="DA158" s="50"/>
      <c r="DB158" s="50"/>
      <c r="DC158" s="50"/>
      <c r="DD158" s="50"/>
      <c r="DE158" s="50"/>
      <c r="DF158" s="50"/>
      <c r="DG158" s="50"/>
      <c r="DH158" s="50"/>
      <c r="DI158" s="50"/>
      <c r="DJ158" s="50"/>
      <c r="DK158" s="50"/>
      <c r="DL158" s="50"/>
      <c r="DM158" s="50"/>
      <c r="DN158" s="50"/>
      <c r="DO158" s="50"/>
      <c r="DP158" s="50"/>
      <c r="DQ158" s="50"/>
      <c r="DR158" s="50"/>
      <c r="DS158" s="50"/>
      <c r="DT158" s="50"/>
      <c r="DU158" s="50"/>
      <c r="DV158" s="50"/>
      <c r="DW158" s="50"/>
      <c r="DX158" s="50"/>
      <c r="DY158" s="50"/>
      <c r="DZ158" s="50"/>
      <c r="EA158" s="50"/>
      <c r="EB158" s="50"/>
      <c r="EC158" s="50"/>
      <c r="ED158" s="50"/>
      <c r="EE158" s="50"/>
      <c r="EF158" s="50"/>
      <c r="EG158" s="50"/>
      <c r="EH158" s="50"/>
      <c r="EI158" s="50"/>
      <c r="EJ158" s="50"/>
      <c r="EK158" s="50"/>
      <c r="EL158" s="50"/>
      <c r="EM158" s="50"/>
      <c r="EN158" s="50"/>
      <c r="EO158" s="50"/>
      <c r="EP158" s="50"/>
      <c r="EQ158" s="50"/>
      <c r="ER158" s="50"/>
      <c r="ES158" s="50"/>
      <c r="ET158" s="50"/>
      <c r="EU158" s="50"/>
      <c r="EV158" s="50"/>
      <c r="EW158" s="50"/>
      <c r="EX158" s="50"/>
      <c r="EY158" s="50"/>
      <c r="EZ158" s="50"/>
      <c r="FA158" s="50"/>
      <c r="FB158" s="50"/>
      <c r="FC158" s="50"/>
      <c r="FD158" s="50"/>
      <c r="FE158" s="50"/>
      <c r="FF158" s="50"/>
      <c r="FG158" s="50"/>
      <c r="FH158" s="50"/>
      <c r="FI158" s="50"/>
      <c r="FJ158" s="50"/>
      <c r="FK158" s="50"/>
      <c r="FL158" s="50"/>
      <c r="FM158" s="50"/>
      <c r="FN158" s="50"/>
      <c r="FO158" s="50"/>
      <c r="FP158" s="50"/>
      <c r="FQ158" s="50"/>
      <c r="FR158" s="50"/>
      <c r="FS158" s="50"/>
      <c r="FT158" s="50"/>
      <c r="FU158" s="50"/>
      <c r="FV158" s="50"/>
      <c r="FW158" s="50"/>
      <c r="FX158" s="50"/>
      <c r="FY158" s="50"/>
      <c r="FZ158" s="50"/>
      <c r="GA158" s="50"/>
      <c r="GB158" s="50"/>
      <c r="GC158" s="50"/>
      <c r="GD158" s="50"/>
      <c r="GE158" s="50"/>
      <c r="GF158" s="50"/>
      <c r="GG158" s="50"/>
      <c r="GH158" s="50"/>
      <c r="GI158" s="50"/>
      <c r="GJ158" s="50"/>
      <c r="GK158" s="50"/>
      <c r="GL158" s="50"/>
      <c r="GM158" s="50"/>
      <c r="GN158" s="50"/>
      <c r="GO158" s="50"/>
      <c r="GP158" s="50"/>
      <c r="GQ158" s="50"/>
      <c r="GR158" s="50"/>
      <c r="GS158" s="50"/>
      <c r="GT158" s="50"/>
      <c r="GU158" s="50"/>
      <c r="GV158" s="50"/>
      <c r="GW158" s="50"/>
      <c r="GX158" s="50"/>
      <c r="GY158" s="50"/>
      <c r="GZ158" s="50"/>
      <c r="HA158" s="50"/>
      <c r="HB158" s="50"/>
      <c r="HC158" s="50"/>
      <c r="HD158" s="50"/>
      <c r="HE158" s="50"/>
      <c r="HF158" s="50"/>
      <c r="HG158" s="50"/>
      <c r="HH158" s="50"/>
      <c r="HI158" s="50"/>
      <c r="HJ158" s="50"/>
      <c r="HK158" s="50"/>
      <c r="HL158" s="50"/>
      <c r="HM158" s="50"/>
      <c r="HN158" s="50"/>
      <c r="HO158" s="50"/>
      <c r="HP158" s="50"/>
      <c r="HQ158" s="50"/>
      <c r="HR158" s="50"/>
      <c r="HS158" s="50"/>
      <c r="HT158" s="50"/>
      <c r="HU158" s="50"/>
      <c r="HV158" s="50"/>
      <c r="HW158" s="50"/>
      <c r="HX158" s="50"/>
      <c r="HY158" s="50"/>
      <c r="HZ158" s="50"/>
      <c r="IA158" s="50"/>
      <c r="IB158" s="50"/>
      <c r="IC158" s="50"/>
      <c r="ID158" s="50"/>
      <c r="IE158" s="50"/>
      <c r="IF158" s="50"/>
      <c r="IG158" s="50"/>
      <c r="IH158" s="50"/>
      <c r="II158" s="50"/>
      <c r="IJ158" s="50"/>
      <c r="IK158" s="50"/>
      <c r="IL158" s="50"/>
      <c r="IM158" s="50"/>
      <c r="IN158" s="50"/>
      <c r="IO158" s="50"/>
      <c r="IP158" s="50"/>
      <c r="IQ158" s="50"/>
      <c r="IR158" s="50"/>
      <c r="IS158" s="50"/>
      <c r="IT158" s="50"/>
      <c r="IU158" s="50"/>
      <c r="IV158" s="50"/>
    </row>
    <row r="159" spans="1:256" ht="11.25" customHeight="1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L159" s="50"/>
      <c r="M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49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0"/>
      <c r="BX159" s="50"/>
      <c r="BY159" s="50"/>
      <c r="BZ159" s="50"/>
      <c r="CA159" s="50"/>
      <c r="CB159" s="50"/>
      <c r="CC159" s="50"/>
      <c r="CD159" s="50"/>
      <c r="CE159" s="50"/>
      <c r="CF159" s="50"/>
      <c r="CG159" s="50"/>
      <c r="CH159" s="50"/>
      <c r="CI159" s="50"/>
      <c r="CJ159" s="50"/>
      <c r="CK159" s="50"/>
      <c r="CL159" s="50"/>
      <c r="CM159" s="50"/>
      <c r="CN159" s="50"/>
      <c r="CO159" s="50"/>
      <c r="CP159" s="50"/>
      <c r="CQ159" s="50"/>
      <c r="CR159" s="50"/>
      <c r="CS159" s="50"/>
      <c r="CT159" s="50"/>
      <c r="CU159" s="50"/>
      <c r="CV159" s="50"/>
      <c r="CW159" s="50"/>
      <c r="CX159" s="50"/>
      <c r="CY159" s="50"/>
      <c r="CZ159" s="50"/>
      <c r="DA159" s="50"/>
      <c r="DB159" s="50"/>
      <c r="DC159" s="50"/>
      <c r="DD159" s="50"/>
      <c r="DE159" s="50"/>
      <c r="DF159" s="50"/>
      <c r="DG159" s="50"/>
      <c r="DH159" s="50"/>
      <c r="DI159" s="50"/>
      <c r="DJ159" s="50"/>
      <c r="DK159" s="50"/>
      <c r="DL159" s="50"/>
      <c r="DM159" s="50"/>
      <c r="DN159" s="50"/>
      <c r="DO159" s="50"/>
      <c r="DP159" s="50"/>
      <c r="DQ159" s="50"/>
      <c r="DR159" s="50"/>
      <c r="DS159" s="50"/>
      <c r="DT159" s="50"/>
      <c r="DU159" s="50"/>
      <c r="DV159" s="50"/>
      <c r="DW159" s="50"/>
      <c r="DX159" s="50"/>
      <c r="DY159" s="50"/>
      <c r="DZ159" s="50"/>
      <c r="EA159" s="50"/>
      <c r="EB159" s="50"/>
      <c r="EC159" s="50"/>
      <c r="ED159" s="50"/>
      <c r="EE159" s="50"/>
      <c r="EF159" s="50"/>
      <c r="EG159" s="50"/>
      <c r="EH159" s="50"/>
      <c r="EI159" s="50"/>
      <c r="EJ159" s="50"/>
      <c r="EK159" s="50"/>
      <c r="EL159" s="50"/>
      <c r="EM159" s="50"/>
      <c r="EN159" s="50"/>
      <c r="EO159" s="50"/>
      <c r="EP159" s="50"/>
      <c r="EQ159" s="50"/>
      <c r="ER159" s="50"/>
      <c r="ES159" s="50"/>
      <c r="ET159" s="50"/>
      <c r="EU159" s="50"/>
      <c r="EV159" s="50"/>
      <c r="EW159" s="50"/>
      <c r="EX159" s="50"/>
      <c r="EY159" s="50"/>
      <c r="EZ159" s="50"/>
      <c r="FA159" s="50"/>
      <c r="FB159" s="50"/>
      <c r="FC159" s="50"/>
      <c r="FD159" s="50"/>
      <c r="FE159" s="50"/>
      <c r="FF159" s="50"/>
      <c r="FG159" s="50"/>
      <c r="FH159" s="50"/>
      <c r="FI159" s="50"/>
      <c r="FJ159" s="50"/>
      <c r="FK159" s="50"/>
      <c r="FL159" s="50"/>
      <c r="FM159" s="50"/>
      <c r="FN159" s="50"/>
      <c r="FO159" s="50"/>
      <c r="FP159" s="50"/>
      <c r="FQ159" s="50"/>
      <c r="FR159" s="50"/>
      <c r="FS159" s="50"/>
      <c r="FT159" s="50"/>
      <c r="FU159" s="50"/>
      <c r="FV159" s="50"/>
      <c r="FW159" s="50"/>
      <c r="FX159" s="50"/>
      <c r="FY159" s="50"/>
      <c r="FZ159" s="50"/>
      <c r="GA159" s="50"/>
      <c r="GB159" s="50"/>
      <c r="GC159" s="50"/>
      <c r="GD159" s="50"/>
      <c r="GE159" s="50"/>
      <c r="GF159" s="50"/>
      <c r="GG159" s="50"/>
      <c r="GH159" s="50"/>
      <c r="GI159" s="50"/>
      <c r="GJ159" s="50"/>
      <c r="GK159" s="50"/>
      <c r="GL159" s="50"/>
      <c r="GM159" s="50"/>
      <c r="GN159" s="50"/>
      <c r="GO159" s="50"/>
      <c r="GP159" s="50"/>
      <c r="GQ159" s="50"/>
      <c r="GR159" s="50"/>
      <c r="GS159" s="50"/>
      <c r="GT159" s="50"/>
      <c r="GU159" s="50"/>
      <c r="GV159" s="50"/>
      <c r="GW159" s="50"/>
      <c r="GX159" s="50"/>
      <c r="GY159" s="50"/>
      <c r="GZ159" s="50"/>
      <c r="HA159" s="50"/>
      <c r="HB159" s="50"/>
      <c r="HC159" s="50"/>
      <c r="HD159" s="50"/>
      <c r="HE159" s="50"/>
      <c r="HF159" s="50"/>
      <c r="HG159" s="50"/>
      <c r="HH159" s="50"/>
      <c r="HI159" s="50"/>
      <c r="HJ159" s="50"/>
      <c r="HK159" s="50"/>
      <c r="HL159" s="50"/>
      <c r="HM159" s="50"/>
      <c r="HN159" s="50"/>
      <c r="HO159" s="50"/>
      <c r="HP159" s="50"/>
      <c r="HQ159" s="50"/>
      <c r="HR159" s="50"/>
      <c r="HS159" s="50"/>
      <c r="HT159" s="50"/>
      <c r="HU159" s="50"/>
      <c r="HV159" s="50"/>
      <c r="HW159" s="50"/>
      <c r="HX159" s="50"/>
      <c r="HY159" s="50"/>
      <c r="HZ159" s="50"/>
      <c r="IA159" s="50"/>
      <c r="IB159" s="50"/>
      <c r="IC159" s="50"/>
      <c r="ID159" s="50"/>
      <c r="IE159" s="50"/>
      <c r="IF159" s="50"/>
      <c r="IG159" s="50"/>
      <c r="IH159" s="50"/>
      <c r="II159" s="50"/>
      <c r="IJ159" s="50"/>
      <c r="IK159" s="50"/>
      <c r="IL159" s="50"/>
      <c r="IM159" s="50"/>
      <c r="IN159" s="50"/>
      <c r="IO159" s="50"/>
      <c r="IP159" s="50"/>
      <c r="IQ159" s="50"/>
      <c r="IR159" s="50"/>
      <c r="IS159" s="50"/>
      <c r="IT159" s="50"/>
      <c r="IU159" s="50"/>
      <c r="IV159" s="50"/>
    </row>
    <row r="160" spans="1:256" ht="11.25" customHeight="1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L160" s="50"/>
      <c r="M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49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0"/>
      <c r="BW160" s="50"/>
      <c r="BX160" s="50"/>
      <c r="BY160" s="50"/>
      <c r="BZ160" s="50"/>
      <c r="CA160" s="50"/>
      <c r="CB160" s="50"/>
      <c r="CC160" s="50"/>
      <c r="CD160" s="50"/>
      <c r="CE160" s="50"/>
      <c r="CF160" s="50"/>
      <c r="CG160" s="50"/>
      <c r="CH160" s="50"/>
      <c r="CI160" s="50"/>
      <c r="CJ160" s="50"/>
      <c r="CK160" s="50"/>
      <c r="CL160" s="50"/>
      <c r="CM160" s="50"/>
      <c r="CN160" s="50"/>
      <c r="CO160" s="50"/>
      <c r="CP160" s="50"/>
      <c r="CQ160" s="50"/>
      <c r="CR160" s="50"/>
      <c r="CS160" s="50"/>
      <c r="CT160" s="50"/>
      <c r="CU160" s="50"/>
      <c r="CV160" s="50"/>
      <c r="CW160" s="50"/>
      <c r="CX160" s="50"/>
      <c r="CY160" s="50"/>
      <c r="CZ160" s="50"/>
      <c r="DA160" s="50"/>
      <c r="DB160" s="50"/>
      <c r="DC160" s="50"/>
      <c r="DD160" s="50"/>
      <c r="DE160" s="50"/>
      <c r="DF160" s="50"/>
      <c r="DG160" s="50"/>
      <c r="DH160" s="50"/>
      <c r="DI160" s="50"/>
      <c r="DJ160" s="50"/>
      <c r="DK160" s="50"/>
      <c r="DL160" s="50"/>
      <c r="DM160" s="50"/>
      <c r="DN160" s="50"/>
      <c r="DO160" s="50"/>
      <c r="DP160" s="50"/>
      <c r="DQ160" s="50"/>
      <c r="DR160" s="50"/>
      <c r="DS160" s="50"/>
      <c r="DT160" s="50"/>
      <c r="DU160" s="50"/>
      <c r="DV160" s="50"/>
      <c r="DW160" s="50"/>
      <c r="DX160" s="50"/>
      <c r="DY160" s="50"/>
      <c r="DZ160" s="50"/>
      <c r="EA160" s="50"/>
      <c r="EB160" s="50"/>
      <c r="EC160" s="50"/>
      <c r="ED160" s="50"/>
      <c r="EE160" s="50"/>
      <c r="EF160" s="50"/>
      <c r="EG160" s="50"/>
      <c r="EH160" s="50"/>
      <c r="EI160" s="50"/>
      <c r="EJ160" s="50"/>
      <c r="EK160" s="50"/>
      <c r="EL160" s="50"/>
      <c r="EM160" s="50"/>
      <c r="EN160" s="50"/>
      <c r="EO160" s="50"/>
      <c r="EP160" s="50"/>
      <c r="EQ160" s="50"/>
      <c r="ER160" s="50"/>
      <c r="ES160" s="50"/>
      <c r="ET160" s="50"/>
      <c r="EU160" s="50"/>
      <c r="EV160" s="50"/>
      <c r="EW160" s="50"/>
      <c r="EX160" s="50"/>
      <c r="EY160" s="50"/>
      <c r="EZ160" s="50"/>
      <c r="FA160" s="50"/>
      <c r="FB160" s="50"/>
      <c r="FC160" s="50"/>
      <c r="FD160" s="50"/>
      <c r="FE160" s="50"/>
      <c r="FF160" s="50"/>
      <c r="FG160" s="50"/>
      <c r="FH160" s="50"/>
      <c r="FI160" s="50"/>
      <c r="FJ160" s="50"/>
      <c r="FK160" s="50"/>
      <c r="FL160" s="50"/>
      <c r="FM160" s="50"/>
      <c r="FN160" s="50"/>
      <c r="FO160" s="50"/>
      <c r="FP160" s="50"/>
      <c r="FQ160" s="50"/>
      <c r="FR160" s="50"/>
      <c r="FS160" s="50"/>
      <c r="FT160" s="50"/>
      <c r="FU160" s="50"/>
      <c r="FV160" s="50"/>
      <c r="FW160" s="50"/>
      <c r="FX160" s="50"/>
      <c r="FY160" s="50"/>
      <c r="FZ160" s="50"/>
      <c r="GA160" s="50"/>
      <c r="GB160" s="50"/>
      <c r="GC160" s="50"/>
      <c r="GD160" s="50"/>
      <c r="GE160" s="50"/>
      <c r="GF160" s="50"/>
      <c r="GG160" s="50"/>
      <c r="GH160" s="50"/>
      <c r="GI160" s="50"/>
      <c r="GJ160" s="50"/>
      <c r="GK160" s="50"/>
      <c r="GL160" s="50"/>
      <c r="GM160" s="50"/>
      <c r="GN160" s="50"/>
      <c r="GO160" s="50"/>
      <c r="GP160" s="50"/>
      <c r="GQ160" s="50"/>
      <c r="GR160" s="50"/>
      <c r="GS160" s="50"/>
      <c r="GT160" s="50"/>
      <c r="GU160" s="50"/>
      <c r="GV160" s="50"/>
      <c r="GW160" s="50"/>
      <c r="GX160" s="50"/>
      <c r="GY160" s="50"/>
      <c r="GZ160" s="50"/>
      <c r="HA160" s="50"/>
      <c r="HB160" s="50"/>
      <c r="HC160" s="50"/>
      <c r="HD160" s="50"/>
      <c r="HE160" s="50"/>
      <c r="HF160" s="50"/>
      <c r="HG160" s="50"/>
      <c r="HH160" s="50"/>
      <c r="HI160" s="50"/>
      <c r="HJ160" s="50"/>
      <c r="HK160" s="50"/>
      <c r="HL160" s="50"/>
      <c r="HM160" s="50"/>
      <c r="HN160" s="50"/>
      <c r="HO160" s="50"/>
      <c r="HP160" s="50"/>
      <c r="HQ160" s="50"/>
      <c r="HR160" s="50"/>
      <c r="HS160" s="50"/>
      <c r="HT160" s="50"/>
      <c r="HU160" s="50"/>
      <c r="HV160" s="50"/>
      <c r="HW160" s="50"/>
      <c r="HX160" s="50"/>
      <c r="HY160" s="50"/>
      <c r="HZ160" s="50"/>
      <c r="IA160" s="50"/>
      <c r="IB160" s="50"/>
      <c r="IC160" s="50"/>
      <c r="ID160" s="50"/>
      <c r="IE160" s="50"/>
      <c r="IF160" s="50"/>
      <c r="IG160" s="50"/>
      <c r="IH160" s="50"/>
      <c r="II160" s="50"/>
      <c r="IJ160" s="50"/>
      <c r="IK160" s="50"/>
      <c r="IL160" s="50"/>
      <c r="IM160" s="50"/>
      <c r="IN160" s="50"/>
      <c r="IO160" s="50"/>
      <c r="IP160" s="50"/>
      <c r="IQ160" s="50"/>
      <c r="IR160" s="50"/>
      <c r="IS160" s="50"/>
      <c r="IT160" s="50"/>
      <c r="IU160" s="50"/>
      <c r="IV160" s="50"/>
    </row>
    <row r="161" spans="1:256" ht="11.25" customHeight="1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L161" s="50"/>
      <c r="M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49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  <c r="BW161" s="50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  <c r="CN161" s="50"/>
      <c r="CO161" s="50"/>
      <c r="CP161" s="50"/>
      <c r="CQ161" s="50"/>
      <c r="CR161" s="50"/>
      <c r="CS161" s="50"/>
      <c r="CT161" s="50"/>
      <c r="CU161" s="50"/>
      <c r="CV161" s="50"/>
      <c r="CW161" s="50"/>
      <c r="CX161" s="50"/>
      <c r="CY161" s="50"/>
      <c r="CZ161" s="50"/>
      <c r="DA161" s="50"/>
      <c r="DB161" s="50"/>
      <c r="DC161" s="50"/>
      <c r="DD161" s="50"/>
      <c r="DE161" s="50"/>
      <c r="DF161" s="50"/>
      <c r="DG161" s="50"/>
      <c r="DH161" s="50"/>
      <c r="DI161" s="50"/>
      <c r="DJ161" s="50"/>
      <c r="DK161" s="50"/>
      <c r="DL161" s="50"/>
      <c r="DM161" s="50"/>
      <c r="DN161" s="50"/>
      <c r="DO161" s="50"/>
      <c r="DP161" s="50"/>
      <c r="DQ161" s="50"/>
      <c r="DR161" s="50"/>
      <c r="DS161" s="50"/>
      <c r="DT161" s="50"/>
      <c r="DU161" s="50"/>
      <c r="DV161" s="50"/>
      <c r="DW161" s="50"/>
      <c r="DX161" s="50"/>
      <c r="DY161" s="50"/>
      <c r="DZ161" s="50"/>
      <c r="EA161" s="50"/>
      <c r="EB161" s="50"/>
      <c r="EC161" s="50"/>
      <c r="ED161" s="50"/>
      <c r="EE161" s="50"/>
      <c r="EF161" s="50"/>
      <c r="EG161" s="50"/>
      <c r="EH161" s="50"/>
      <c r="EI161" s="50"/>
      <c r="EJ161" s="50"/>
      <c r="EK161" s="50"/>
      <c r="EL161" s="50"/>
      <c r="EM161" s="50"/>
      <c r="EN161" s="50"/>
      <c r="EO161" s="50"/>
      <c r="EP161" s="50"/>
      <c r="EQ161" s="50"/>
      <c r="ER161" s="50"/>
      <c r="ES161" s="50"/>
      <c r="ET161" s="50"/>
      <c r="EU161" s="50"/>
      <c r="EV161" s="50"/>
      <c r="EW161" s="50"/>
      <c r="EX161" s="50"/>
      <c r="EY161" s="50"/>
      <c r="EZ161" s="50"/>
      <c r="FA161" s="50"/>
      <c r="FB161" s="50"/>
      <c r="FC161" s="50"/>
      <c r="FD161" s="50"/>
      <c r="FE161" s="50"/>
      <c r="FF161" s="50"/>
      <c r="FG161" s="50"/>
      <c r="FH161" s="50"/>
      <c r="FI161" s="50"/>
      <c r="FJ161" s="50"/>
      <c r="FK161" s="50"/>
      <c r="FL161" s="50"/>
      <c r="FM161" s="50"/>
      <c r="FN161" s="50"/>
      <c r="FO161" s="50"/>
      <c r="FP161" s="50"/>
      <c r="FQ161" s="50"/>
      <c r="FR161" s="50"/>
      <c r="FS161" s="50"/>
      <c r="FT161" s="50"/>
      <c r="FU161" s="50"/>
      <c r="FV161" s="50"/>
      <c r="FW161" s="50"/>
      <c r="FX161" s="50"/>
      <c r="FY161" s="50"/>
      <c r="FZ161" s="50"/>
      <c r="GA161" s="50"/>
      <c r="GB161" s="50"/>
      <c r="GC161" s="50"/>
      <c r="GD161" s="50"/>
      <c r="GE161" s="50"/>
      <c r="GF161" s="50"/>
      <c r="GG161" s="50"/>
      <c r="GH161" s="50"/>
      <c r="GI161" s="50"/>
      <c r="GJ161" s="50"/>
      <c r="GK161" s="50"/>
      <c r="GL161" s="50"/>
      <c r="GM161" s="50"/>
      <c r="GN161" s="50"/>
      <c r="GO161" s="50"/>
      <c r="GP161" s="50"/>
      <c r="GQ161" s="50"/>
      <c r="GR161" s="50"/>
      <c r="GS161" s="50"/>
      <c r="GT161" s="50"/>
      <c r="GU161" s="50"/>
      <c r="GV161" s="50"/>
      <c r="GW161" s="50"/>
      <c r="GX161" s="50"/>
      <c r="GY161" s="50"/>
      <c r="GZ161" s="50"/>
      <c r="HA161" s="50"/>
      <c r="HB161" s="50"/>
      <c r="HC161" s="50"/>
      <c r="HD161" s="50"/>
      <c r="HE161" s="50"/>
      <c r="HF161" s="50"/>
      <c r="HG161" s="50"/>
      <c r="HH161" s="50"/>
      <c r="HI161" s="50"/>
      <c r="HJ161" s="50"/>
      <c r="HK161" s="50"/>
      <c r="HL161" s="50"/>
      <c r="HM161" s="50"/>
      <c r="HN161" s="50"/>
      <c r="HO161" s="50"/>
      <c r="HP161" s="50"/>
      <c r="HQ161" s="50"/>
      <c r="HR161" s="50"/>
      <c r="HS161" s="50"/>
      <c r="HT161" s="50"/>
      <c r="HU161" s="50"/>
      <c r="HV161" s="50"/>
      <c r="HW161" s="50"/>
      <c r="HX161" s="50"/>
      <c r="HY161" s="50"/>
      <c r="HZ161" s="50"/>
      <c r="IA161" s="50"/>
      <c r="IB161" s="50"/>
      <c r="IC161" s="50"/>
      <c r="ID161" s="50"/>
      <c r="IE161" s="50"/>
      <c r="IF161" s="50"/>
      <c r="IG161" s="50"/>
      <c r="IH161" s="50"/>
      <c r="II161" s="50"/>
      <c r="IJ161" s="50"/>
      <c r="IK161" s="50"/>
      <c r="IL161" s="50"/>
      <c r="IM161" s="50"/>
      <c r="IN161" s="50"/>
      <c r="IO161" s="50"/>
      <c r="IP161" s="50"/>
      <c r="IQ161" s="50"/>
      <c r="IR161" s="50"/>
      <c r="IS161" s="50"/>
      <c r="IT161" s="50"/>
      <c r="IU161" s="50"/>
      <c r="IV161" s="50"/>
    </row>
    <row r="162" spans="1:256" ht="11.25" customHeight="1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L162" s="50"/>
      <c r="M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49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0"/>
      <c r="BW162" s="50"/>
      <c r="BX162" s="50"/>
      <c r="BY162" s="50"/>
      <c r="BZ162" s="50"/>
      <c r="CA162" s="50"/>
      <c r="CB162" s="50"/>
      <c r="CC162" s="50"/>
      <c r="CD162" s="50"/>
      <c r="CE162" s="50"/>
      <c r="CF162" s="50"/>
      <c r="CG162" s="50"/>
      <c r="CH162" s="50"/>
      <c r="CI162" s="50"/>
      <c r="CJ162" s="50"/>
      <c r="CK162" s="50"/>
      <c r="CL162" s="50"/>
      <c r="CM162" s="50"/>
      <c r="CN162" s="50"/>
      <c r="CO162" s="50"/>
      <c r="CP162" s="50"/>
      <c r="CQ162" s="50"/>
      <c r="CR162" s="50"/>
      <c r="CS162" s="50"/>
      <c r="CT162" s="50"/>
      <c r="CU162" s="50"/>
      <c r="CV162" s="50"/>
      <c r="CW162" s="50"/>
      <c r="CX162" s="50"/>
      <c r="CY162" s="50"/>
      <c r="CZ162" s="50"/>
      <c r="DA162" s="50"/>
      <c r="DB162" s="50"/>
      <c r="DC162" s="50"/>
      <c r="DD162" s="50"/>
      <c r="DE162" s="50"/>
      <c r="DF162" s="50"/>
      <c r="DG162" s="50"/>
      <c r="DH162" s="50"/>
      <c r="DI162" s="50"/>
      <c r="DJ162" s="50"/>
      <c r="DK162" s="50"/>
      <c r="DL162" s="50"/>
      <c r="DM162" s="50"/>
      <c r="DN162" s="50"/>
      <c r="DO162" s="50"/>
      <c r="DP162" s="50"/>
      <c r="DQ162" s="50"/>
      <c r="DR162" s="50"/>
      <c r="DS162" s="50"/>
      <c r="DT162" s="50"/>
      <c r="DU162" s="50"/>
      <c r="DV162" s="50"/>
      <c r="DW162" s="50"/>
      <c r="DX162" s="50"/>
      <c r="DY162" s="50"/>
      <c r="DZ162" s="50"/>
      <c r="EA162" s="50"/>
      <c r="EB162" s="50"/>
      <c r="EC162" s="50"/>
      <c r="ED162" s="50"/>
      <c r="EE162" s="50"/>
      <c r="EF162" s="50"/>
      <c r="EG162" s="50"/>
      <c r="EH162" s="50"/>
      <c r="EI162" s="50"/>
      <c r="EJ162" s="50"/>
      <c r="EK162" s="50"/>
      <c r="EL162" s="50"/>
      <c r="EM162" s="50"/>
      <c r="EN162" s="50"/>
      <c r="EO162" s="50"/>
      <c r="EP162" s="50"/>
      <c r="EQ162" s="50"/>
      <c r="ER162" s="50"/>
      <c r="ES162" s="50"/>
      <c r="ET162" s="50"/>
      <c r="EU162" s="50"/>
      <c r="EV162" s="50"/>
      <c r="EW162" s="50"/>
      <c r="EX162" s="50"/>
      <c r="EY162" s="50"/>
      <c r="EZ162" s="50"/>
      <c r="FA162" s="50"/>
      <c r="FB162" s="50"/>
      <c r="FC162" s="50"/>
      <c r="FD162" s="50"/>
      <c r="FE162" s="50"/>
      <c r="FF162" s="50"/>
      <c r="FG162" s="50"/>
      <c r="FH162" s="50"/>
      <c r="FI162" s="50"/>
      <c r="FJ162" s="50"/>
      <c r="FK162" s="50"/>
      <c r="FL162" s="50"/>
      <c r="FM162" s="50"/>
      <c r="FN162" s="50"/>
      <c r="FO162" s="50"/>
      <c r="FP162" s="50"/>
      <c r="FQ162" s="50"/>
      <c r="FR162" s="50"/>
      <c r="FS162" s="50"/>
      <c r="FT162" s="50"/>
      <c r="FU162" s="50"/>
      <c r="FV162" s="50"/>
      <c r="FW162" s="50"/>
      <c r="FX162" s="50"/>
      <c r="FY162" s="50"/>
      <c r="FZ162" s="50"/>
      <c r="GA162" s="50"/>
      <c r="GB162" s="50"/>
      <c r="GC162" s="50"/>
      <c r="GD162" s="50"/>
      <c r="GE162" s="50"/>
      <c r="GF162" s="50"/>
      <c r="GG162" s="50"/>
      <c r="GH162" s="50"/>
      <c r="GI162" s="50"/>
      <c r="GJ162" s="50"/>
      <c r="GK162" s="50"/>
      <c r="GL162" s="50"/>
      <c r="GM162" s="50"/>
      <c r="GN162" s="50"/>
      <c r="GO162" s="50"/>
      <c r="GP162" s="50"/>
      <c r="GQ162" s="50"/>
      <c r="GR162" s="50"/>
      <c r="GS162" s="50"/>
      <c r="GT162" s="50"/>
      <c r="GU162" s="50"/>
      <c r="GV162" s="50"/>
      <c r="GW162" s="50"/>
      <c r="GX162" s="50"/>
      <c r="GY162" s="50"/>
      <c r="GZ162" s="50"/>
      <c r="HA162" s="50"/>
      <c r="HB162" s="50"/>
      <c r="HC162" s="50"/>
      <c r="HD162" s="50"/>
      <c r="HE162" s="50"/>
      <c r="HF162" s="50"/>
      <c r="HG162" s="50"/>
      <c r="HH162" s="50"/>
      <c r="HI162" s="50"/>
      <c r="HJ162" s="50"/>
      <c r="HK162" s="50"/>
      <c r="HL162" s="50"/>
      <c r="HM162" s="50"/>
      <c r="HN162" s="50"/>
      <c r="HO162" s="50"/>
      <c r="HP162" s="50"/>
      <c r="HQ162" s="50"/>
      <c r="HR162" s="50"/>
      <c r="HS162" s="50"/>
      <c r="HT162" s="50"/>
      <c r="HU162" s="50"/>
      <c r="HV162" s="50"/>
      <c r="HW162" s="50"/>
      <c r="HX162" s="50"/>
      <c r="HY162" s="50"/>
      <c r="HZ162" s="50"/>
      <c r="IA162" s="50"/>
      <c r="IB162" s="50"/>
      <c r="IC162" s="50"/>
      <c r="ID162" s="50"/>
      <c r="IE162" s="50"/>
      <c r="IF162" s="50"/>
      <c r="IG162" s="50"/>
      <c r="IH162" s="50"/>
      <c r="II162" s="50"/>
      <c r="IJ162" s="50"/>
      <c r="IK162" s="50"/>
      <c r="IL162" s="50"/>
      <c r="IM162" s="50"/>
      <c r="IN162" s="50"/>
      <c r="IO162" s="50"/>
      <c r="IP162" s="50"/>
      <c r="IQ162" s="50"/>
      <c r="IR162" s="50"/>
      <c r="IS162" s="50"/>
      <c r="IT162" s="50"/>
      <c r="IU162" s="50"/>
      <c r="IV162" s="50"/>
    </row>
    <row r="163" spans="1:256" ht="11.25" customHeight="1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L163" s="50"/>
      <c r="M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49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50"/>
      <c r="BW163" s="50"/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50"/>
      <c r="CL163" s="50"/>
      <c r="CM163" s="50"/>
      <c r="CN163" s="50"/>
      <c r="CO163" s="50"/>
      <c r="CP163" s="50"/>
      <c r="CQ163" s="50"/>
      <c r="CR163" s="50"/>
      <c r="CS163" s="50"/>
      <c r="CT163" s="50"/>
      <c r="CU163" s="50"/>
      <c r="CV163" s="50"/>
      <c r="CW163" s="50"/>
      <c r="CX163" s="50"/>
      <c r="CY163" s="50"/>
      <c r="CZ163" s="50"/>
      <c r="DA163" s="50"/>
      <c r="DB163" s="50"/>
      <c r="DC163" s="50"/>
      <c r="DD163" s="50"/>
      <c r="DE163" s="50"/>
      <c r="DF163" s="50"/>
      <c r="DG163" s="50"/>
      <c r="DH163" s="50"/>
      <c r="DI163" s="50"/>
      <c r="DJ163" s="50"/>
      <c r="DK163" s="50"/>
      <c r="DL163" s="50"/>
      <c r="DM163" s="50"/>
      <c r="DN163" s="50"/>
      <c r="DO163" s="50"/>
      <c r="DP163" s="50"/>
      <c r="DQ163" s="50"/>
      <c r="DR163" s="50"/>
      <c r="DS163" s="50"/>
      <c r="DT163" s="50"/>
      <c r="DU163" s="50"/>
      <c r="DV163" s="50"/>
      <c r="DW163" s="50"/>
      <c r="DX163" s="50"/>
      <c r="DY163" s="50"/>
      <c r="DZ163" s="50"/>
      <c r="EA163" s="50"/>
      <c r="EB163" s="50"/>
      <c r="EC163" s="50"/>
      <c r="ED163" s="50"/>
      <c r="EE163" s="50"/>
      <c r="EF163" s="50"/>
      <c r="EG163" s="50"/>
      <c r="EH163" s="50"/>
      <c r="EI163" s="50"/>
      <c r="EJ163" s="50"/>
      <c r="EK163" s="50"/>
      <c r="EL163" s="50"/>
      <c r="EM163" s="50"/>
      <c r="EN163" s="50"/>
      <c r="EO163" s="50"/>
      <c r="EP163" s="50"/>
      <c r="EQ163" s="50"/>
      <c r="ER163" s="50"/>
      <c r="ES163" s="50"/>
      <c r="ET163" s="50"/>
      <c r="EU163" s="50"/>
      <c r="EV163" s="50"/>
      <c r="EW163" s="50"/>
      <c r="EX163" s="50"/>
      <c r="EY163" s="50"/>
      <c r="EZ163" s="50"/>
      <c r="FA163" s="50"/>
      <c r="FB163" s="50"/>
      <c r="FC163" s="50"/>
      <c r="FD163" s="50"/>
      <c r="FE163" s="50"/>
      <c r="FF163" s="50"/>
      <c r="FG163" s="50"/>
      <c r="FH163" s="50"/>
      <c r="FI163" s="50"/>
      <c r="FJ163" s="50"/>
      <c r="FK163" s="50"/>
      <c r="FL163" s="50"/>
      <c r="FM163" s="50"/>
      <c r="FN163" s="50"/>
      <c r="FO163" s="50"/>
      <c r="FP163" s="50"/>
      <c r="FQ163" s="50"/>
      <c r="FR163" s="50"/>
      <c r="FS163" s="50"/>
      <c r="FT163" s="50"/>
      <c r="FU163" s="50"/>
      <c r="FV163" s="50"/>
      <c r="FW163" s="50"/>
      <c r="FX163" s="50"/>
      <c r="FY163" s="50"/>
      <c r="FZ163" s="50"/>
      <c r="GA163" s="50"/>
      <c r="GB163" s="50"/>
      <c r="GC163" s="50"/>
      <c r="GD163" s="50"/>
      <c r="GE163" s="50"/>
      <c r="GF163" s="50"/>
      <c r="GG163" s="50"/>
      <c r="GH163" s="50"/>
      <c r="GI163" s="50"/>
      <c r="GJ163" s="50"/>
      <c r="GK163" s="50"/>
      <c r="GL163" s="50"/>
      <c r="GM163" s="50"/>
      <c r="GN163" s="50"/>
      <c r="GO163" s="50"/>
      <c r="GP163" s="50"/>
      <c r="GQ163" s="50"/>
      <c r="GR163" s="50"/>
      <c r="GS163" s="50"/>
      <c r="GT163" s="50"/>
      <c r="GU163" s="50"/>
      <c r="GV163" s="50"/>
      <c r="GW163" s="50"/>
      <c r="GX163" s="50"/>
      <c r="GY163" s="50"/>
      <c r="GZ163" s="50"/>
      <c r="HA163" s="50"/>
      <c r="HB163" s="50"/>
      <c r="HC163" s="50"/>
      <c r="HD163" s="50"/>
      <c r="HE163" s="50"/>
      <c r="HF163" s="50"/>
      <c r="HG163" s="50"/>
      <c r="HH163" s="50"/>
      <c r="HI163" s="50"/>
      <c r="HJ163" s="50"/>
      <c r="HK163" s="50"/>
      <c r="HL163" s="50"/>
      <c r="HM163" s="50"/>
      <c r="HN163" s="50"/>
      <c r="HO163" s="50"/>
      <c r="HP163" s="50"/>
      <c r="HQ163" s="50"/>
      <c r="HR163" s="50"/>
      <c r="HS163" s="50"/>
      <c r="HT163" s="50"/>
      <c r="HU163" s="50"/>
      <c r="HV163" s="50"/>
      <c r="HW163" s="50"/>
      <c r="HX163" s="50"/>
      <c r="HY163" s="50"/>
      <c r="HZ163" s="50"/>
      <c r="IA163" s="50"/>
      <c r="IB163" s="50"/>
      <c r="IC163" s="50"/>
      <c r="ID163" s="50"/>
      <c r="IE163" s="50"/>
      <c r="IF163" s="50"/>
      <c r="IG163" s="50"/>
      <c r="IH163" s="50"/>
      <c r="II163" s="50"/>
      <c r="IJ163" s="50"/>
      <c r="IK163" s="50"/>
      <c r="IL163" s="50"/>
      <c r="IM163" s="50"/>
      <c r="IN163" s="50"/>
      <c r="IO163" s="50"/>
      <c r="IP163" s="50"/>
      <c r="IQ163" s="50"/>
      <c r="IR163" s="50"/>
      <c r="IS163" s="50"/>
      <c r="IT163" s="50"/>
      <c r="IU163" s="50"/>
      <c r="IV163" s="50"/>
    </row>
    <row r="164" spans="1:256" ht="11.25" customHeight="1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L164" s="50"/>
      <c r="M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49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50"/>
      <c r="BW164" s="50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50"/>
      <c r="CJ164" s="50"/>
      <c r="CK164" s="50"/>
      <c r="CL164" s="50"/>
      <c r="CM164" s="50"/>
      <c r="CN164" s="50"/>
      <c r="CO164" s="50"/>
      <c r="CP164" s="50"/>
      <c r="CQ164" s="50"/>
      <c r="CR164" s="50"/>
      <c r="CS164" s="50"/>
      <c r="CT164" s="50"/>
      <c r="CU164" s="50"/>
      <c r="CV164" s="50"/>
      <c r="CW164" s="50"/>
      <c r="CX164" s="50"/>
      <c r="CY164" s="50"/>
      <c r="CZ164" s="50"/>
      <c r="DA164" s="50"/>
      <c r="DB164" s="50"/>
      <c r="DC164" s="50"/>
      <c r="DD164" s="50"/>
      <c r="DE164" s="50"/>
      <c r="DF164" s="50"/>
      <c r="DG164" s="50"/>
      <c r="DH164" s="50"/>
      <c r="DI164" s="50"/>
      <c r="DJ164" s="50"/>
      <c r="DK164" s="50"/>
      <c r="DL164" s="50"/>
      <c r="DM164" s="50"/>
      <c r="DN164" s="50"/>
      <c r="DO164" s="50"/>
      <c r="DP164" s="50"/>
      <c r="DQ164" s="50"/>
      <c r="DR164" s="50"/>
      <c r="DS164" s="50"/>
      <c r="DT164" s="50"/>
      <c r="DU164" s="50"/>
      <c r="DV164" s="50"/>
      <c r="DW164" s="50"/>
      <c r="DX164" s="50"/>
      <c r="DY164" s="50"/>
      <c r="DZ164" s="50"/>
      <c r="EA164" s="50"/>
      <c r="EB164" s="50"/>
      <c r="EC164" s="50"/>
      <c r="ED164" s="50"/>
      <c r="EE164" s="50"/>
      <c r="EF164" s="50"/>
      <c r="EG164" s="50"/>
      <c r="EH164" s="50"/>
      <c r="EI164" s="50"/>
      <c r="EJ164" s="50"/>
      <c r="EK164" s="50"/>
      <c r="EL164" s="50"/>
      <c r="EM164" s="50"/>
      <c r="EN164" s="50"/>
      <c r="EO164" s="50"/>
      <c r="EP164" s="50"/>
      <c r="EQ164" s="50"/>
      <c r="ER164" s="50"/>
      <c r="ES164" s="50"/>
      <c r="ET164" s="50"/>
      <c r="EU164" s="50"/>
      <c r="EV164" s="50"/>
      <c r="EW164" s="50"/>
      <c r="EX164" s="50"/>
      <c r="EY164" s="50"/>
      <c r="EZ164" s="50"/>
      <c r="FA164" s="50"/>
      <c r="FB164" s="50"/>
      <c r="FC164" s="50"/>
      <c r="FD164" s="50"/>
      <c r="FE164" s="50"/>
      <c r="FF164" s="50"/>
      <c r="FG164" s="50"/>
      <c r="FH164" s="50"/>
      <c r="FI164" s="50"/>
      <c r="FJ164" s="50"/>
      <c r="FK164" s="50"/>
      <c r="FL164" s="50"/>
      <c r="FM164" s="50"/>
      <c r="FN164" s="50"/>
      <c r="FO164" s="50"/>
      <c r="FP164" s="50"/>
      <c r="FQ164" s="50"/>
      <c r="FR164" s="50"/>
      <c r="FS164" s="50"/>
      <c r="FT164" s="50"/>
      <c r="FU164" s="50"/>
      <c r="FV164" s="50"/>
      <c r="FW164" s="50"/>
      <c r="FX164" s="50"/>
      <c r="FY164" s="50"/>
      <c r="FZ164" s="50"/>
      <c r="GA164" s="50"/>
      <c r="GB164" s="50"/>
      <c r="GC164" s="50"/>
      <c r="GD164" s="50"/>
      <c r="GE164" s="50"/>
      <c r="GF164" s="50"/>
      <c r="GG164" s="50"/>
      <c r="GH164" s="50"/>
      <c r="GI164" s="50"/>
      <c r="GJ164" s="50"/>
      <c r="GK164" s="50"/>
      <c r="GL164" s="50"/>
      <c r="GM164" s="50"/>
      <c r="GN164" s="50"/>
      <c r="GO164" s="50"/>
      <c r="GP164" s="50"/>
      <c r="GQ164" s="50"/>
      <c r="GR164" s="50"/>
      <c r="GS164" s="50"/>
      <c r="GT164" s="50"/>
      <c r="GU164" s="50"/>
      <c r="GV164" s="50"/>
      <c r="GW164" s="50"/>
      <c r="GX164" s="50"/>
      <c r="GY164" s="50"/>
      <c r="GZ164" s="50"/>
      <c r="HA164" s="50"/>
      <c r="HB164" s="50"/>
      <c r="HC164" s="50"/>
      <c r="HD164" s="50"/>
      <c r="HE164" s="50"/>
      <c r="HF164" s="50"/>
      <c r="HG164" s="50"/>
      <c r="HH164" s="50"/>
      <c r="HI164" s="50"/>
      <c r="HJ164" s="50"/>
      <c r="HK164" s="50"/>
      <c r="HL164" s="50"/>
      <c r="HM164" s="50"/>
      <c r="HN164" s="50"/>
      <c r="HO164" s="50"/>
      <c r="HP164" s="50"/>
      <c r="HQ164" s="50"/>
      <c r="HR164" s="50"/>
      <c r="HS164" s="50"/>
      <c r="HT164" s="50"/>
      <c r="HU164" s="50"/>
      <c r="HV164" s="50"/>
      <c r="HW164" s="50"/>
      <c r="HX164" s="50"/>
      <c r="HY164" s="50"/>
      <c r="HZ164" s="50"/>
      <c r="IA164" s="50"/>
      <c r="IB164" s="50"/>
      <c r="IC164" s="50"/>
      <c r="ID164" s="50"/>
      <c r="IE164" s="50"/>
      <c r="IF164" s="50"/>
      <c r="IG164" s="50"/>
      <c r="IH164" s="50"/>
      <c r="II164" s="50"/>
      <c r="IJ164" s="50"/>
      <c r="IK164" s="50"/>
      <c r="IL164" s="50"/>
      <c r="IM164" s="50"/>
      <c r="IN164" s="50"/>
      <c r="IO164" s="50"/>
      <c r="IP164" s="50"/>
      <c r="IQ164" s="50"/>
      <c r="IR164" s="50"/>
      <c r="IS164" s="50"/>
      <c r="IT164" s="50"/>
      <c r="IU164" s="50"/>
      <c r="IV164" s="50"/>
    </row>
    <row r="165" spans="1:256" ht="11.25" customHeight="1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L165" s="50"/>
      <c r="M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49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50"/>
      <c r="CL165" s="50"/>
      <c r="CM165" s="50"/>
      <c r="CN165" s="50"/>
      <c r="CO165" s="50"/>
      <c r="CP165" s="50"/>
      <c r="CQ165" s="50"/>
      <c r="CR165" s="50"/>
      <c r="CS165" s="50"/>
      <c r="CT165" s="50"/>
      <c r="CU165" s="50"/>
      <c r="CV165" s="50"/>
      <c r="CW165" s="50"/>
      <c r="CX165" s="50"/>
      <c r="CY165" s="50"/>
      <c r="CZ165" s="50"/>
      <c r="DA165" s="50"/>
      <c r="DB165" s="50"/>
      <c r="DC165" s="50"/>
      <c r="DD165" s="50"/>
      <c r="DE165" s="50"/>
      <c r="DF165" s="50"/>
      <c r="DG165" s="50"/>
      <c r="DH165" s="50"/>
      <c r="DI165" s="50"/>
      <c r="DJ165" s="50"/>
      <c r="DK165" s="50"/>
      <c r="DL165" s="50"/>
      <c r="DM165" s="50"/>
      <c r="DN165" s="50"/>
      <c r="DO165" s="50"/>
      <c r="DP165" s="50"/>
      <c r="DQ165" s="50"/>
      <c r="DR165" s="50"/>
      <c r="DS165" s="50"/>
      <c r="DT165" s="50"/>
      <c r="DU165" s="50"/>
      <c r="DV165" s="50"/>
      <c r="DW165" s="50"/>
      <c r="DX165" s="50"/>
      <c r="DY165" s="50"/>
      <c r="DZ165" s="50"/>
      <c r="EA165" s="50"/>
      <c r="EB165" s="50"/>
      <c r="EC165" s="50"/>
      <c r="ED165" s="50"/>
      <c r="EE165" s="50"/>
      <c r="EF165" s="50"/>
      <c r="EG165" s="50"/>
      <c r="EH165" s="50"/>
      <c r="EI165" s="50"/>
      <c r="EJ165" s="50"/>
      <c r="EK165" s="50"/>
      <c r="EL165" s="50"/>
      <c r="EM165" s="50"/>
      <c r="EN165" s="50"/>
      <c r="EO165" s="50"/>
      <c r="EP165" s="50"/>
      <c r="EQ165" s="50"/>
      <c r="ER165" s="50"/>
      <c r="ES165" s="50"/>
      <c r="ET165" s="50"/>
      <c r="EU165" s="50"/>
      <c r="EV165" s="50"/>
      <c r="EW165" s="50"/>
      <c r="EX165" s="50"/>
      <c r="EY165" s="50"/>
      <c r="EZ165" s="50"/>
      <c r="FA165" s="50"/>
      <c r="FB165" s="50"/>
      <c r="FC165" s="50"/>
      <c r="FD165" s="50"/>
      <c r="FE165" s="50"/>
      <c r="FF165" s="50"/>
      <c r="FG165" s="50"/>
      <c r="FH165" s="50"/>
      <c r="FI165" s="50"/>
      <c r="FJ165" s="50"/>
      <c r="FK165" s="50"/>
      <c r="FL165" s="50"/>
      <c r="FM165" s="50"/>
      <c r="FN165" s="50"/>
      <c r="FO165" s="50"/>
      <c r="FP165" s="50"/>
      <c r="FQ165" s="50"/>
      <c r="FR165" s="50"/>
      <c r="FS165" s="50"/>
      <c r="FT165" s="50"/>
      <c r="FU165" s="50"/>
      <c r="FV165" s="50"/>
      <c r="FW165" s="50"/>
      <c r="FX165" s="50"/>
      <c r="FY165" s="50"/>
      <c r="FZ165" s="50"/>
      <c r="GA165" s="50"/>
      <c r="GB165" s="50"/>
      <c r="GC165" s="50"/>
      <c r="GD165" s="50"/>
      <c r="GE165" s="50"/>
      <c r="GF165" s="50"/>
      <c r="GG165" s="50"/>
      <c r="GH165" s="50"/>
      <c r="GI165" s="50"/>
      <c r="GJ165" s="50"/>
      <c r="GK165" s="50"/>
      <c r="GL165" s="50"/>
      <c r="GM165" s="50"/>
      <c r="GN165" s="50"/>
      <c r="GO165" s="50"/>
      <c r="GP165" s="50"/>
      <c r="GQ165" s="50"/>
      <c r="GR165" s="50"/>
      <c r="GS165" s="50"/>
      <c r="GT165" s="50"/>
      <c r="GU165" s="50"/>
      <c r="GV165" s="50"/>
      <c r="GW165" s="50"/>
      <c r="GX165" s="50"/>
      <c r="GY165" s="50"/>
      <c r="GZ165" s="50"/>
      <c r="HA165" s="50"/>
      <c r="HB165" s="50"/>
      <c r="HC165" s="50"/>
      <c r="HD165" s="50"/>
      <c r="HE165" s="50"/>
      <c r="HF165" s="50"/>
      <c r="HG165" s="50"/>
      <c r="HH165" s="50"/>
      <c r="HI165" s="50"/>
      <c r="HJ165" s="50"/>
      <c r="HK165" s="50"/>
      <c r="HL165" s="50"/>
      <c r="HM165" s="50"/>
      <c r="HN165" s="50"/>
      <c r="HO165" s="50"/>
      <c r="HP165" s="50"/>
      <c r="HQ165" s="50"/>
      <c r="HR165" s="50"/>
      <c r="HS165" s="50"/>
      <c r="HT165" s="50"/>
      <c r="HU165" s="50"/>
      <c r="HV165" s="50"/>
      <c r="HW165" s="50"/>
      <c r="HX165" s="50"/>
      <c r="HY165" s="50"/>
      <c r="HZ165" s="50"/>
      <c r="IA165" s="50"/>
      <c r="IB165" s="50"/>
      <c r="IC165" s="50"/>
      <c r="ID165" s="50"/>
      <c r="IE165" s="50"/>
      <c r="IF165" s="50"/>
      <c r="IG165" s="50"/>
      <c r="IH165" s="50"/>
      <c r="II165" s="50"/>
      <c r="IJ165" s="50"/>
      <c r="IK165" s="50"/>
      <c r="IL165" s="50"/>
      <c r="IM165" s="50"/>
      <c r="IN165" s="50"/>
      <c r="IO165" s="50"/>
      <c r="IP165" s="50"/>
      <c r="IQ165" s="50"/>
      <c r="IR165" s="50"/>
      <c r="IS165" s="50"/>
      <c r="IT165" s="50"/>
      <c r="IU165" s="50"/>
      <c r="IV165" s="50"/>
    </row>
    <row r="166" spans="1:256" ht="11.25" customHeight="1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L166" s="50"/>
      <c r="M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49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50"/>
      <c r="CL166" s="50"/>
      <c r="CM166" s="50"/>
      <c r="CN166" s="50"/>
      <c r="CO166" s="50"/>
      <c r="CP166" s="50"/>
      <c r="CQ166" s="50"/>
      <c r="CR166" s="50"/>
      <c r="CS166" s="50"/>
      <c r="CT166" s="50"/>
      <c r="CU166" s="50"/>
      <c r="CV166" s="50"/>
      <c r="CW166" s="50"/>
      <c r="CX166" s="50"/>
      <c r="CY166" s="50"/>
      <c r="CZ166" s="50"/>
      <c r="DA166" s="50"/>
      <c r="DB166" s="50"/>
      <c r="DC166" s="50"/>
      <c r="DD166" s="50"/>
      <c r="DE166" s="50"/>
      <c r="DF166" s="50"/>
      <c r="DG166" s="50"/>
      <c r="DH166" s="50"/>
      <c r="DI166" s="50"/>
      <c r="DJ166" s="50"/>
      <c r="DK166" s="50"/>
      <c r="DL166" s="50"/>
      <c r="DM166" s="50"/>
      <c r="DN166" s="50"/>
      <c r="DO166" s="50"/>
      <c r="DP166" s="50"/>
      <c r="DQ166" s="50"/>
      <c r="DR166" s="50"/>
      <c r="DS166" s="50"/>
      <c r="DT166" s="50"/>
      <c r="DU166" s="50"/>
      <c r="DV166" s="50"/>
      <c r="DW166" s="50"/>
      <c r="DX166" s="50"/>
      <c r="DY166" s="50"/>
      <c r="DZ166" s="50"/>
      <c r="EA166" s="50"/>
      <c r="EB166" s="50"/>
      <c r="EC166" s="50"/>
      <c r="ED166" s="50"/>
      <c r="EE166" s="50"/>
      <c r="EF166" s="50"/>
      <c r="EG166" s="50"/>
      <c r="EH166" s="50"/>
      <c r="EI166" s="50"/>
      <c r="EJ166" s="50"/>
      <c r="EK166" s="50"/>
      <c r="EL166" s="50"/>
      <c r="EM166" s="50"/>
      <c r="EN166" s="50"/>
      <c r="EO166" s="50"/>
      <c r="EP166" s="50"/>
      <c r="EQ166" s="50"/>
      <c r="ER166" s="50"/>
      <c r="ES166" s="50"/>
      <c r="ET166" s="50"/>
      <c r="EU166" s="50"/>
      <c r="EV166" s="50"/>
      <c r="EW166" s="50"/>
      <c r="EX166" s="50"/>
      <c r="EY166" s="50"/>
      <c r="EZ166" s="50"/>
      <c r="FA166" s="50"/>
      <c r="FB166" s="50"/>
      <c r="FC166" s="50"/>
      <c r="FD166" s="50"/>
      <c r="FE166" s="50"/>
      <c r="FF166" s="50"/>
      <c r="FG166" s="50"/>
      <c r="FH166" s="50"/>
      <c r="FI166" s="50"/>
      <c r="FJ166" s="50"/>
      <c r="FK166" s="50"/>
      <c r="FL166" s="50"/>
      <c r="FM166" s="50"/>
      <c r="FN166" s="50"/>
      <c r="FO166" s="50"/>
      <c r="FP166" s="50"/>
      <c r="FQ166" s="50"/>
      <c r="FR166" s="50"/>
      <c r="FS166" s="50"/>
      <c r="FT166" s="50"/>
      <c r="FU166" s="50"/>
      <c r="FV166" s="50"/>
      <c r="FW166" s="50"/>
      <c r="FX166" s="50"/>
      <c r="FY166" s="50"/>
      <c r="FZ166" s="50"/>
      <c r="GA166" s="50"/>
      <c r="GB166" s="50"/>
      <c r="GC166" s="50"/>
      <c r="GD166" s="50"/>
      <c r="GE166" s="50"/>
      <c r="GF166" s="50"/>
      <c r="GG166" s="50"/>
      <c r="GH166" s="50"/>
      <c r="GI166" s="50"/>
      <c r="GJ166" s="50"/>
      <c r="GK166" s="50"/>
      <c r="GL166" s="50"/>
      <c r="GM166" s="50"/>
      <c r="GN166" s="50"/>
      <c r="GO166" s="50"/>
      <c r="GP166" s="50"/>
      <c r="GQ166" s="50"/>
      <c r="GR166" s="50"/>
      <c r="GS166" s="50"/>
      <c r="GT166" s="50"/>
      <c r="GU166" s="50"/>
      <c r="GV166" s="50"/>
      <c r="GW166" s="50"/>
      <c r="GX166" s="50"/>
      <c r="GY166" s="50"/>
      <c r="GZ166" s="50"/>
      <c r="HA166" s="50"/>
      <c r="HB166" s="50"/>
      <c r="HC166" s="50"/>
      <c r="HD166" s="50"/>
      <c r="HE166" s="50"/>
      <c r="HF166" s="50"/>
      <c r="HG166" s="50"/>
      <c r="HH166" s="50"/>
      <c r="HI166" s="50"/>
      <c r="HJ166" s="50"/>
      <c r="HK166" s="50"/>
      <c r="HL166" s="50"/>
      <c r="HM166" s="50"/>
      <c r="HN166" s="50"/>
      <c r="HO166" s="50"/>
      <c r="HP166" s="50"/>
      <c r="HQ166" s="50"/>
      <c r="HR166" s="50"/>
      <c r="HS166" s="50"/>
      <c r="HT166" s="50"/>
      <c r="HU166" s="50"/>
      <c r="HV166" s="50"/>
      <c r="HW166" s="50"/>
      <c r="HX166" s="50"/>
      <c r="HY166" s="50"/>
      <c r="HZ166" s="50"/>
      <c r="IA166" s="50"/>
      <c r="IB166" s="50"/>
      <c r="IC166" s="50"/>
      <c r="ID166" s="50"/>
      <c r="IE166" s="50"/>
      <c r="IF166" s="50"/>
      <c r="IG166" s="50"/>
      <c r="IH166" s="50"/>
      <c r="II166" s="50"/>
      <c r="IJ166" s="50"/>
      <c r="IK166" s="50"/>
      <c r="IL166" s="50"/>
      <c r="IM166" s="50"/>
      <c r="IN166" s="50"/>
      <c r="IO166" s="50"/>
      <c r="IP166" s="50"/>
      <c r="IQ166" s="50"/>
      <c r="IR166" s="50"/>
      <c r="IS166" s="50"/>
      <c r="IT166" s="50"/>
      <c r="IU166" s="50"/>
      <c r="IV166" s="50"/>
    </row>
    <row r="167" spans="1:256" ht="11.25" customHeight="1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L167" s="50"/>
      <c r="M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49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/>
      <c r="BX167" s="50"/>
      <c r="BY167" s="50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50"/>
      <c r="CL167" s="50"/>
      <c r="CM167" s="50"/>
      <c r="CN167" s="50"/>
      <c r="CO167" s="50"/>
      <c r="CP167" s="50"/>
      <c r="CQ167" s="50"/>
      <c r="CR167" s="50"/>
      <c r="CS167" s="50"/>
      <c r="CT167" s="50"/>
      <c r="CU167" s="50"/>
      <c r="CV167" s="50"/>
      <c r="CW167" s="50"/>
      <c r="CX167" s="50"/>
      <c r="CY167" s="50"/>
      <c r="CZ167" s="50"/>
      <c r="DA167" s="50"/>
      <c r="DB167" s="50"/>
      <c r="DC167" s="50"/>
      <c r="DD167" s="50"/>
      <c r="DE167" s="50"/>
      <c r="DF167" s="50"/>
      <c r="DG167" s="50"/>
      <c r="DH167" s="50"/>
      <c r="DI167" s="50"/>
      <c r="DJ167" s="50"/>
      <c r="DK167" s="50"/>
      <c r="DL167" s="50"/>
      <c r="DM167" s="50"/>
      <c r="DN167" s="50"/>
      <c r="DO167" s="50"/>
      <c r="DP167" s="50"/>
      <c r="DQ167" s="50"/>
      <c r="DR167" s="50"/>
      <c r="DS167" s="50"/>
      <c r="DT167" s="50"/>
      <c r="DU167" s="50"/>
      <c r="DV167" s="50"/>
      <c r="DW167" s="50"/>
      <c r="DX167" s="50"/>
      <c r="DY167" s="50"/>
      <c r="DZ167" s="50"/>
      <c r="EA167" s="50"/>
      <c r="EB167" s="50"/>
      <c r="EC167" s="50"/>
      <c r="ED167" s="50"/>
      <c r="EE167" s="50"/>
      <c r="EF167" s="50"/>
      <c r="EG167" s="50"/>
      <c r="EH167" s="50"/>
      <c r="EI167" s="50"/>
      <c r="EJ167" s="50"/>
      <c r="EK167" s="50"/>
      <c r="EL167" s="50"/>
      <c r="EM167" s="50"/>
      <c r="EN167" s="50"/>
      <c r="EO167" s="50"/>
      <c r="EP167" s="50"/>
      <c r="EQ167" s="50"/>
      <c r="ER167" s="50"/>
      <c r="ES167" s="50"/>
      <c r="ET167" s="50"/>
      <c r="EU167" s="50"/>
      <c r="EV167" s="50"/>
      <c r="EW167" s="50"/>
      <c r="EX167" s="50"/>
      <c r="EY167" s="50"/>
      <c r="EZ167" s="50"/>
      <c r="FA167" s="50"/>
      <c r="FB167" s="50"/>
      <c r="FC167" s="50"/>
      <c r="FD167" s="50"/>
      <c r="FE167" s="50"/>
      <c r="FF167" s="50"/>
      <c r="FG167" s="50"/>
      <c r="FH167" s="50"/>
      <c r="FI167" s="50"/>
      <c r="FJ167" s="50"/>
      <c r="FK167" s="50"/>
      <c r="FL167" s="50"/>
      <c r="FM167" s="50"/>
      <c r="FN167" s="50"/>
      <c r="FO167" s="50"/>
      <c r="FP167" s="50"/>
      <c r="FQ167" s="50"/>
      <c r="FR167" s="50"/>
      <c r="FS167" s="50"/>
      <c r="FT167" s="50"/>
      <c r="FU167" s="50"/>
      <c r="FV167" s="50"/>
      <c r="FW167" s="50"/>
      <c r="FX167" s="50"/>
      <c r="FY167" s="50"/>
      <c r="FZ167" s="50"/>
      <c r="GA167" s="50"/>
      <c r="GB167" s="50"/>
      <c r="GC167" s="50"/>
      <c r="GD167" s="50"/>
      <c r="GE167" s="50"/>
      <c r="GF167" s="50"/>
      <c r="GG167" s="50"/>
      <c r="GH167" s="50"/>
      <c r="GI167" s="50"/>
      <c r="GJ167" s="50"/>
      <c r="GK167" s="50"/>
      <c r="GL167" s="50"/>
      <c r="GM167" s="50"/>
      <c r="GN167" s="50"/>
      <c r="GO167" s="50"/>
      <c r="GP167" s="50"/>
      <c r="GQ167" s="50"/>
      <c r="GR167" s="50"/>
      <c r="GS167" s="50"/>
      <c r="GT167" s="50"/>
      <c r="GU167" s="50"/>
      <c r="GV167" s="50"/>
      <c r="GW167" s="50"/>
      <c r="GX167" s="50"/>
      <c r="GY167" s="50"/>
      <c r="GZ167" s="50"/>
      <c r="HA167" s="50"/>
      <c r="HB167" s="50"/>
      <c r="HC167" s="50"/>
      <c r="HD167" s="50"/>
      <c r="HE167" s="50"/>
      <c r="HF167" s="50"/>
      <c r="HG167" s="50"/>
      <c r="HH167" s="50"/>
      <c r="HI167" s="50"/>
      <c r="HJ167" s="50"/>
      <c r="HK167" s="50"/>
      <c r="HL167" s="50"/>
      <c r="HM167" s="50"/>
      <c r="HN167" s="50"/>
      <c r="HO167" s="50"/>
      <c r="HP167" s="50"/>
      <c r="HQ167" s="50"/>
      <c r="HR167" s="50"/>
      <c r="HS167" s="50"/>
      <c r="HT167" s="50"/>
      <c r="HU167" s="50"/>
      <c r="HV167" s="50"/>
      <c r="HW167" s="50"/>
      <c r="HX167" s="50"/>
      <c r="HY167" s="50"/>
      <c r="HZ167" s="50"/>
      <c r="IA167" s="50"/>
      <c r="IB167" s="50"/>
      <c r="IC167" s="50"/>
      <c r="ID167" s="50"/>
      <c r="IE167" s="50"/>
      <c r="IF167" s="50"/>
      <c r="IG167" s="50"/>
      <c r="IH167" s="50"/>
      <c r="II167" s="50"/>
      <c r="IJ167" s="50"/>
      <c r="IK167" s="50"/>
      <c r="IL167" s="50"/>
      <c r="IM167" s="50"/>
      <c r="IN167" s="50"/>
      <c r="IO167" s="50"/>
      <c r="IP167" s="50"/>
      <c r="IQ167" s="50"/>
      <c r="IR167" s="50"/>
      <c r="IS167" s="50"/>
      <c r="IT167" s="50"/>
      <c r="IU167" s="50"/>
      <c r="IV167" s="50"/>
    </row>
    <row r="168" spans="1:256" ht="11.25" customHeight="1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L168" s="50"/>
      <c r="M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49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50"/>
      <c r="CL168" s="50"/>
      <c r="CM168" s="50"/>
      <c r="CN168" s="50"/>
      <c r="CO168" s="50"/>
      <c r="CP168" s="50"/>
      <c r="CQ168" s="50"/>
      <c r="CR168" s="50"/>
      <c r="CS168" s="50"/>
      <c r="CT168" s="50"/>
      <c r="CU168" s="50"/>
      <c r="CV168" s="50"/>
      <c r="CW168" s="50"/>
      <c r="CX168" s="50"/>
      <c r="CY168" s="50"/>
      <c r="CZ168" s="50"/>
      <c r="DA168" s="50"/>
      <c r="DB168" s="50"/>
      <c r="DC168" s="50"/>
      <c r="DD168" s="50"/>
      <c r="DE168" s="50"/>
      <c r="DF168" s="50"/>
      <c r="DG168" s="50"/>
      <c r="DH168" s="50"/>
      <c r="DI168" s="50"/>
      <c r="DJ168" s="50"/>
      <c r="DK168" s="50"/>
      <c r="DL168" s="50"/>
      <c r="DM168" s="50"/>
      <c r="DN168" s="50"/>
      <c r="DO168" s="50"/>
      <c r="DP168" s="50"/>
      <c r="DQ168" s="50"/>
      <c r="DR168" s="50"/>
      <c r="DS168" s="50"/>
      <c r="DT168" s="50"/>
      <c r="DU168" s="50"/>
      <c r="DV168" s="50"/>
      <c r="DW168" s="50"/>
      <c r="DX168" s="50"/>
      <c r="DY168" s="50"/>
      <c r="DZ168" s="50"/>
      <c r="EA168" s="50"/>
      <c r="EB168" s="50"/>
      <c r="EC168" s="50"/>
      <c r="ED168" s="50"/>
      <c r="EE168" s="50"/>
      <c r="EF168" s="50"/>
      <c r="EG168" s="50"/>
      <c r="EH168" s="50"/>
      <c r="EI168" s="50"/>
      <c r="EJ168" s="50"/>
      <c r="EK168" s="50"/>
      <c r="EL168" s="50"/>
      <c r="EM168" s="50"/>
      <c r="EN168" s="50"/>
      <c r="EO168" s="50"/>
      <c r="EP168" s="50"/>
      <c r="EQ168" s="50"/>
      <c r="ER168" s="50"/>
      <c r="ES168" s="50"/>
      <c r="ET168" s="50"/>
      <c r="EU168" s="50"/>
      <c r="EV168" s="50"/>
      <c r="EW168" s="50"/>
      <c r="EX168" s="50"/>
      <c r="EY168" s="50"/>
      <c r="EZ168" s="50"/>
      <c r="FA168" s="50"/>
      <c r="FB168" s="50"/>
      <c r="FC168" s="50"/>
      <c r="FD168" s="50"/>
      <c r="FE168" s="50"/>
      <c r="FF168" s="50"/>
      <c r="FG168" s="50"/>
      <c r="FH168" s="50"/>
      <c r="FI168" s="50"/>
      <c r="FJ168" s="50"/>
      <c r="FK168" s="50"/>
      <c r="FL168" s="50"/>
      <c r="FM168" s="50"/>
      <c r="FN168" s="50"/>
      <c r="FO168" s="50"/>
      <c r="FP168" s="50"/>
      <c r="FQ168" s="50"/>
      <c r="FR168" s="50"/>
      <c r="FS168" s="50"/>
      <c r="FT168" s="50"/>
      <c r="FU168" s="50"/>
      <c r="FV168" s="50"/>
      <c r="FW168" s="50"/>
      <c r="FX168" s="50"/>
      <c r="FY168" s="50"/>
      <c r="FZ168" s="50"/>
      <c r="GA168" s="50"/>
      <c r="GB168" s="50"/>
      <c r="GC168" s="50"/>
      <c r="GD168" s="50"/>
      <c r="GE168" s="50"/>
      <c r="GF168" s="50"/>
      <c r="GG168" s="50"/>
      <c r="GH168" s="50"/>
      <c r="GI168" s="50"/>
      <c r="GJ168" s="50"/>
      <c r="GK168" s="50"/>
      <c r="GL168" s="50"/>
      <c r="GM168" s="50"/>
      <c r="GN168" s="50"/>
      <c r="GO168" s="50"/>
      <c r="GP168" s="50"/>
      <c r="GQ168" s="50"/>
      <c r="GR168" s="50"/>
      <c r="GS168" s="50"/>
      <c r="GT168" s="50"/>
      <c r="GU168" s="50"/>
      <c r="GV168" s="50"/>
      <c r="GW168" s="50"/>
      <c r="GX168" s="50"/>
      <c r="GY168" s="50"/>
      <c r="GZ168" s="50"/>
      <c r="HA168" s="50"/>
      <c r="HB168" s="50"/>
      <c r="HC168" s="50"/>
      <c r="HD168" s="50"/>
      <c r="HE168" s="50"/>
      <c r="HF168" s="50"/>
      <c r="HG168" s="50"/>
      <c r="HH168" s="50"/>
      <c r="HI168" s="50"/>
      <c r="HJ168" s="50"/>
      <c r="HK168" s="50"/>
      <c r="HL168" s="50"/>
      <c r="HM168" s="50"/>
      <c r="HN168" s="50"/>
      <c r="HO168" s="50"/>
      <c r="HP168" s="50"/>
      <c r="HQ168" s="50"/>
      <c r="HR168" s="50"/>
      <c r="HS168" s="50"/>
      <c r="HT168" s="50"/>
      <c r="HU168" s="50"/>
      <c r="HV168" s="50"/>
      <c r="HW168" s="50"/>
      <c r="HX168" s="50"/>
      <c r="HY168" s="50"/>
      <c r="HZ168" s="50"/>
      <c r="IA168" s="50"/>
      <c r="IB168" s="50"/>
      <c r="IC168" s="50"/>
      <c r="ID168" s="50"/>
      <c r="IE168" s="50"/>
      <c r="IF168" s="50"/>
      <c r="IG168" s="50"/>
      <c r="IH168" s="50"/>
      <c r="II168" s="50"/>
      <c r="IJ168" s="50"/>
      <c r="IK168" s="50"/>
      <c r="IL168" s="50"/>
      <c r="IM168" s="50"/>
      <c r="IN168" s="50"/>
      <c r="IO168" s="50"/>
      <c r="IP168" s="50"/>
      <c r="IQ168" s="50"/>
      <c r="IR168" s="50"/>
      <c r="IS168" s="50"/>
      <c r="IT168" s="50"/>
      <c r="IU168" s="50"/>
      <c r="IV168" s="50"/>
    </row>
  </sheetData>
  <mergeCells count="3">
    <mergeCell ref="C2:I2"/>
    <mergeCell ref="C3:I3"/>
    <mergeCell ref="C4:I4"/>
  </mergeCells>
  <printOptions horizontalCentered="1"/>
  <pageMargins left="0.25" right="0" top="1" bottom="1.1499999999999999" header="0.3" footer="0.2"/>
  <pageSetup paperSize="226" scale="64" fitToWidth="2" orientation="portrait" cellComments="asDisplayed" copies="3" r:id="rId1"/>
  <headerFooter alignWithMargins="0">
    <oddFooter xml:space="preserve">&amp;C&amp;"Goudy Old Style,Regular"&amp;14Combined Fund Balance Summary
</oddFooter>
  </headerFooter>
  <colBreaks count="1" manualBreakCount="1">
    <brk id="13" max="4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J143"/>
  <sheetViews>
    <sheetView showOutlineSymbols="0" zoomScaleNormal="100" zoomScaleSheetLayoutView="90" workbookViewId="0">
      <selection activeCell="G13" sqref="G13"/>
    </sheetView>
  </sheetViews>
  <sheetFormatPr defaultColWidth="10.7109375" defaultRowHeight="12.75"/>
  <cols>
    <col min="1" max="1" width="36.7109375" style="4" bestFit="1" customWidth="1"/>
    <col min="2" max="2" width="1.42578125" style="1" customWidth="1"/>
    <col min="3" max="3" width="11.5703125" style="1" bestFit="1" customWidth="1"/>
    <col min="4" max="4" width="1.42578125" style="1" customWidth="1"/>
    <col min="5" max="5" width="11.7109375" style="1" bestFit="1" customWidth="1"/>
    <col min="6" max="6" width="1.7109375" style="1" customWidth="1"/>
    <col min="7" max="7" width="12" style="1" bestFit="1" customWidth="1"/>
    <col min="8" max="8" width="1.7109375" style="1" customWidth="1"/>
    <col min="9" max="9" width="12.7109375" style="1" bestFit="1" customWidth="1"/>
    <col min="10" max="10" width="1.7109375" style="1" customWidth="1"/>
    <col min="11" max="218" width="10.7109375" style="1" customWidth="1"/>
    <col min="219" max="256" width="10.7109375" style="2"/>
    <col min="257" max="257" width="36.7109375" style="2" bestFit="1" customWidth="1"/>
    <col min="258" max="258" width="1.42578125" style="2" customWidth="1"/>
    <col min="259" max="259" width="11.5703125" style="2" bestFit="1" customWidth="1"/>
    <col min="260" max="260" width="1.42578125" style="2" customWidth="1"/>
    <col min="261" max="261" width="11.7109375" style="2" bestFit="1" customWidth="1"/>
    <col min="262" max="262" width="1.7109375" style="2" customWidth="1"/>
    <col min="263" max="263" width="12" style="2" bestFit="1" customWidth="1"/>
    <col min="264" max="264" width="1.7109375" style="2" customWidth="1"/>
    <col min="265" max="265" width="12.7109375" style="2" bestFit="1" customWidth="1"/>
    <col min="266" max="266" width="1.7109375" style="2" customWidth="1"/>
    <col min="267" max="474" width="10.7109375" style="2" customWidth="1"/>
    <col min="475" max="512" width="10.7109375" style="2"/>
    <col min="513" max="513" width="36.7109375" style="2" bestFit="1" customWidth="1"/>
    <col min="514" max="514" width="1.42578125" style="2" customWidth="1"/>
    <col min="515" max="515" width="11.5703125" style="2" bestFit="1" customWidth="1"/>
    <col min="516" max="516" width="1.42578125" style="2" customWidth="1"/>
    <col min="517" max="517" width="11.7109375" style="2" bestFit="1" customWidth="1"/>
    <col min="518" max="518" width="1.7109375" style="2" customWidth="1"/>
    <col min="519" max="519" width="12" style="2" bestFit="1" customWidth="1"/>
    <col min="520" max="520" width="1.7109375" style="2" customWidth="1"/>
    <col min="521" max="521" width="12.7109375" style="2" bestFit="1" customWidth="1"/>
    <col min="522" max="522" width="1.7109375" style="2" customWidth="1"/>
    <col min="523" max="730" width="10.7109375" style="2" customWidth="1"/>
    <col min="731" max="768" width="10.7109375" style="2"/>
    <col min="769" max="769" width="36.7109375" style="2" bestFit="1" customWidth="1"/>
    <col min="770" max="770" width="1.42578125" style="2" customWidth="1"/>
    <col min="771" max="771" width="11.5703125" style="2" bestFit="1" customWidth="1"/>
    <col min="772" max="772" width="1.42578125" style="2" customWidth="1"/>
    <col min="773" max="773" width="11.7109375" style="2" bestFit="1" customWidth="1"/>
    <col min="774" max="774" width="1.7109375" style="2" customWidth="1"/>
    <col min="775" max="775" width="12" style="2" bestFit="1" customWidth="1"/>
    <col min="776" max="776" width="1.7109375" style="2" customWidth="1"/>
    <col min="777" max="777" width="12.7109375" style="2" bestFit="1" customWidth="1"/>
    <col min="778" max="778" width="1.7109375" style="2" customWidth="1"/>
    <col min="779" max="986" width="10.7109375" style="2" customWidth="1"/>
    <col min="987" max="1024" width="10.7109375" style="2"/>
    <col min="1025" max="1025" width="36.7109375" style="2" bestFit="1" customWidth="1"/>
    <col min="1026" max="1026" width="1.42578125" style="2" customWidth="1"/>
    <col min="1027" max="1027" width="11.5703125" style="2" bestFit="1" customWidth="1"/>
    <col min="1028" max="1028" width="1.42578125" style="2" customWidth="1"/>
    <col min="1029" max="1029" width="11.7109375" style="2" bestFit="1" customWidth="1"/>
    <col min="1030" max="1030" width="1.7109375" style="2" customWidth="1"/>
    <col min="1031" max="1031" width="12" style="2" bestFit="1" customWidth="1"/>
    <col min="1032" max="1032" width="1.7109375" style="2" customWidth="1"/>
    <col min="1033" max="1033" width="12.7109375" style="2" bestFit="1" customWidth="1"/>
    <col min="1034" max="1034" width="1.7109375" style="2" customWidth="1"/>
    <col min="1035" max="1242" width="10.7109375" style="2" customWidth="1"/>
    <col min="1243" max="1280" width="10.7109375" style="2"/>
    <col min="1281" max="1281" width="36.7109375" style="2" bestFit="1" customWidth="1"/>
    <col min="1282" max="1282" width="1.42578125" style="2" customWidth="1"/>
    <col min="1283" max="1283" width="11.5703125" style="2" bestFit="1" customWidth="1"/>
    <col min="1284" max="1284" width="1.42578125" style="2" customWidth="1"/>
    <col min="1285" max="1285" width="11.7109375" style="2" bestFit="1" customWidth="1"/>
    <col min="1286" max="1286" width="1.7109375" style="2" customWidth="1"/>
    <col min="1287" max="1287" width="12" style="2" bestFit="1" customWidth="1"/>
    <col min="1288" max="1288" width="1.7109375" style="2" customWidth="1"/>
    <col min="1289" max="1289" width="12.7109375" style="2" bestFit="1" customWidth="1"/>
    <col min="1290" max="1290" width="1.7109375" style="2" customWidth="1"/>
    <col min="1291" max="1498" width="10.7109375" style="2" customWidth="1"/>
    <col min="1499" max="1536" width="10.7109375" style="2"/>
    <col min="1537" max="1537" width="36.7109375" style="2" bestFit="1" customWidth="1"/>
    <col min="1538" max="1538" width="1.42578125" style="2" customWidth="1"/>
    <col min="1539" max="1539" width="11.5703125" style="2" bestFit="1" customWidth="1"/>
    <col min="1540" max="1540" width="1.42578125" style="2" customWidth="1"/>
    <col min="1541" max="1541" width="11.7109375" style="2" bestFit="1" customWidth="1"/>
    <col min="1542" max="1542" width="1.7109375" style="2" customWidth="1"/>
    <col min="1543" max="1543" width="12" style="2" bestFit="1" customWidth="1"/>
    <col min="1544" max="1544" width="1.7109375" style="2" customWidth="1"/>
    <col min="1545" max="1545" width="12.7109375" style="2" bestFit="1" customWidth="1"/>
    <col min="1546" max="1546" width="1.7109375" style="2" customWidth="1"/>
    <col min="1547" max="1754" width="10.7109375" style="2" customWidth="1"/>
    <col min="1755" max="1792" width="10.7109375" style="2"/>
    <col min="1793" max="1793" width="36.7109375" style="2" bestFit="1" customWidth="1"/>
    <col min="1794" max="1794" width="1.42578125" style="2" customWidth="1"/>
    <col min="1795" max="1795" width="11.5703125" style="2" bestFit="1" customWidth="1"/>
    <col min="1796" max="1796" width="1.42578125" style="2" customWidth="1"/>
    <col min="1797" max="1797" width="11.7109375" style="2" bestFit="1" customWidth="1"/>
    <col min="1798" max="1798" width="1.7109375" style="2" customWidth="1"/>
    <col min="1799" max="1799" width="12" style="2" bestFit="1" customWidth="1"/>
    <col min="1800" max="1800" width="1.7109375" style="2" customWidth="1"/>
    <col min="1801" max="1801" width="12.7109375" style="2" bestFit="1" customWidth="1"/>
    <col min="1802" max="1802" width="1.7109375" style="2" customWidth="1"/>
    <col min="1803" max="2010" width="10.7109375" style="2" customWidth="1"/>
    <col min="2011" max="2048" width="10.7109375" style="2"/>
    <col min="2049" max="2049" width="36.7109375" style="2" bestFit="1" customWidth="1"/>
    <col min="2050" max="2050" width="1.42578125" style="2" customWidth="1"/>
    <col min="2051" max="2051" width="11.5703125" style="2" bestFit="1" customWidth="1"/>
    <col min="2052" max="2052" width="1.42578125" style="2" customWidth="1"/>
    <col min="2053" max="2053" width="11.7109375" style="2" bestFit="1" customWidth="1"/>
    <col min="2054" max="2054" width="1.7109375" style="2" customWidth="1"/>
    <col min="2055" max="2055" width="12" style="2" bestFit="1" customWidth="1"/>
    <col min="2056" max="2056" width="1.7109375" style="2" customWidth="1"/>
    <col min="2057" max="2057" width="12.7109375" style="2" bestFit="1" customWidth="1"/>
    <col min="2058" max="2058" width="1.7109375" style="2" customWidth="1"/>
    <col min="2059" max="2266" width="10.7109375" style="2" customWidth="1"/>
    <col min="2267" max="2304" width="10.7109375" style="2"/>
    <col min="2305" max="2305" width="36.7109375" style="2" bestFit="1" customWidth="1"/>
    <col min="2306" max="2306" width="1.42578125" style="2" customWidth="1"/>
    <col min="2307" max="2307" width="11.5703125" style="2" bestFit="1" customWidth="1"/>
    <col min="2308" max="2308" width="1.42578125" style="2" customWidth="1"/>
    <col min="2309" max="2309" width="11.7109375" style="2" bestFit="1" customWidth="1"/>
    <col min="2310" max="2310" width="1.7109375" style="2" customWidth="1"/>
    <col min="2311" max="2311" width="12" style="2" bestFit="1" customWidth="1"/>
    <col min="2312" max="2312" width="1.7109375" style="2" customWidth="1"/>
    <col min="2313" max="2313" width="12.7109375" style="2" bestFit="1" customWidth="1"/>
    <col min="2314" max="2314" width="1.7109375" style="2" customWidth="1"/>
    <col min="2315" max="2522" width="10.7109375" style="2" customWidth="1"/>
    <col min="2523" max="2560" width="10.7109375" style="2"/>
    <col min="2561" max="2561" width="36.7109375" style="2" bestFit="1" customWidth="1"/>
    <col min="2562" max="2562" width="1.42578125" style="2" customWidth="1"/>
    <col min="2563" max="2563" width="11.5703125" style="2" bestFit="1" customWidth="1"/>
    <col min="2564" max="2564" width="1.42578125" style="2" customWidth="1"/>
    <col min="2565" max="2565" width="11.7109375" style="2" bestFit="1" customWidth="1"/>
    <col min="2566" max="2566" width="1.7109375" style="2" customWidth="1"/>
    <col min="2567" max="2567" width="12" style="2" bestFit="1" customWidth="1"/>
    <col min="2568" max="2568" width="1.7109375" style="2" customWidth="1"/>
    <col min="2569" max="2569" width="12.7109375" style="2" bestFit="1" customWidth="1"/>
    <col min="2570" max="2570" width="1.7109375" style="2" customWidth="1"/>
    <col min="2571" max="2778" width="10.7109375" style="2" customWidth="1"/>
    <col min="2779" max="2816" width="10.7109375" style="2"/>
    <col min="2817" max="2817" width="36.7109375" style="2" bestFit="1" customWidth="1"/>
    <col min="2818" max="2818" width="1.42578125" style="2" customWidth="1"/>
    <col min="2819" max="2819" width="11.5703125" style="2" bestFit="1" customWidth="1"/>
    <col min="2820" max="2820" width="1.42578125" style="2" customWidth="1"/>
    <col min="2821" max="2821" width="11.7109375" style="2" bestFit="1" customWidth="1"/>
    <col min="2822" max="2822" width="1.7109375" style="2" customWidth="1"/>
    <col min="2823" max="2823" width="12" style="2" bestFit="1" customWidth="1"/>
    <col min="2824" max="2824" width="1.7109375" style="2" customWidth="1"/>
    <col min="2825" max="2825" width="12.7109375" style="2" bestFit="1" customWidth="1"/>
    <col min="2826" max="2826" width="1.7109375" style="2" customWidth="1"/>
    <col min="2827" max="3034" width="10.7109375" style="2" customWidth="1"/>
    <col min="3035" max="3072" width="10.7109375" style="2"/>
    <col min="3073" max="3073" width="36.7109375" style="2" bestFit="1" customWidth="1"/>
    <col min="3074" max="3074" width="1.42578125" style="2" customWidth="1"/>
    <col min="3075" max="3075" width="11.5703125" style="2" bestFit="1" customWidth="1"/>
    <col min="3076" max="3076" width="1.42578125" style="2" customWidth="1"/>
    <col min="3077" max="3077" width="11.7109375" style="2" bestFit="1" customWidth="1"/>
    <col min="3078" max="3078" width="1.7109375" style="2" customWidth="1"/>
    <col min="3079" max="3079" width="12" style="2" bestFit="1" customWidth="1"/>
    <col min="3080" max="3080" width="1.7109375" style="2" customWidth="1"/>
    <col min="3081" max="3081" width="12.7109375" style="2" bestFit="1" customWidth="1"/>
    <col min="3082" max="3082" width="1.7109375" style="2" customWidth="1"/>
    <col min="3083" max="3290" width="10.7109375" style="2" customWidth="1"/>
    <col min="3291" max="3328" width="10.7109375" style="2"/>
    <col min="3329" max="3329" width="36.7109375" style="2" bestFit="1" customWidth="1"/>
    <col min="3330" max="3330" width="1.42578125" style="2" customWidth="1"/>
    <col min="3331" max="3331" width="11.5703125" style="2" bestFit="1" customWidth="1"/>
    <col min="3332" max="3332" width="1.42578125" style="2" customWidth="1"/>
    <col min="3333" max="3333" width="11.7109375" style="2" bestFit="1" customWidth="1"/>
    <col min="3334" max="3334" width="1.7109375" style="2" customWidth="1"/>
    <col min="3335" max="3335" width="12" style="2" bestFit="1" customWidth="1"/>
    <col min="3336" max="3336" width="1.7109375" style="2" customWidth="1"/>
    <col min="3337" max="3337" width="12.7109375" style="2" bestFit="1" customWidth="1"/>
    <col min="3338" max="3338" width="1.7109375" style="2" customWidth="1"/>
    <col min="3339" max="3546" width="10.7109375" style="2" customWidth="1"/>
    <col min="3547" max="3584" width="10.7109375" style="2"/>
    <col min="3585" max="3585" width="36.7109375" style="2" bestFit="1" customWidth="1"/>
    <col min="3586" max="3586" width="1.42578125" style="2" customWidth="1"/>
    <col min="3587" max="3587" width="11.5703125" style="2" bestFit="1" customWidth="1"/>
    <col min="3588" max="3588" width="1.42578125" style="2" customWidth="1"/>
    <col min="3589" max="3589" width="11.7109375" style="2" bestFit="1" customWidth="1"/>
    <col min="3590" max="3590" width="1.7109375" style="2" customWidth="1"/>
    <col min="3591" max="3591" width="12" style="2" bestFit="1" customWidth="1"/>
    <col min="3592" max="3592" width="1.7109375" style="2" customWidth="1"/>
    <col min="3593" max="3593" width="12.7109375" style="2" bestFit="1" customWidth="1"/>
    <col min="3594" max="3594" width="1.7109375" style="2" customWidth="1"/>
    <col min="3595" max="3802" width="10.7109375" style="2" customWidth="1"/>
    <col min="3803" max="3840" width="10.7109375" style="2"/>
    <col min="3841" max="3841" width="36.7109375" style="2" bestFit="1" customWidth="1"/>
    <col min="3842" max="3842" width="1.42578125" style="2" customWidth="1"/>
    <col min="3843" max="3843" width="11.5703125" style="2" bestFit="1" customWidth="1"/>
    <col min="3844" max="3844" width="1.42578125" style="2" customWidth="1"/>
    <col min="3845" max="3845" width="11.7109375" style="2" bestFit="1" customWidth="1"/>
    <col min="3846" max="3846" width="1.7109375" style="2" customWidth="1"/>
    <col min="3847" max="3847" width="12" style="2" bestFit="1" customWidth="1"/>
    <col min="3848" max="3848" width="1.7109375" style="2" customWidth="1"/>
    <col min="3849" max="3849" width="12.7109375" style="2" bestFit="1" customWidth="1"/>
    <col min="3850" max="3850" width="1.7109375" style="2" customWidth="1"/>
    <col min="3851" max="4058" width="10.7109375" style="2" customWidth="1"/>
    <col min="4059" max="4096" width="10.7109375" style="2"/>
    <col min="4097" max="4097" width="36.7109375" style="2" bestFit="1" customWidth="1"/>
    <col min="4098" max="4098" width="1.42578125" style="2" customWidth="1"/>
    <col min="4099" max="4099" width="11.5703125" style="2" bestFit="1" customWidth="1"/>
    <col min="4100" max="4100" width="1.42578125" style="2" customWidth="1"/>
    <col min="4101" max="4101" width="11.7109375" style="2" bestFit="1" customWidth="1"/>
    <col min="4102" max="4102" width="1.7109375" style="2" customWidth="1"/>
    <col min="4103" max="4103" width="12" style="2" bestFit="1" customWidth="1"/>
    <col min="4104" max="4104" width="1.7109375" style="2" customWidth="1"/>
    <col min="4105" max="4105" width="12.7109375" style="2" bestFit="1" customWidth="1"/>
    <col min="4106" max="4106" width="1.7109375" style="2" customWidth="1"/>
    <col min="4107" max="4314" width="10.7109375" style="2" customWidth="1"/>
    <col min="4315" max="4352" width="10.7109375" style="2"/>
    <col min="4353" max="4353" width="36.7109375" style="2" bestFit="1" customWidth="1"/>
    <col min="4354" max="4354" width="1.42578125" style="2" customWidth="1"/>
    <col min="4355" max="4355" width="11.5703125" style="2" bestFit="1" customWidth="1"/>
    <col min="4356" max="4356" width="1.42578125" style="2" customWidth="1"/>
    <col min="4357" max="4357" width="11.7109375" style="2" bestFit="1" customWidth="1"/>
    <col min="4358" max="4358" width="1.7109375" style="2" customWidth="1"/>
    <col min="4359" max="4359" width="12" style="2" bestFit="1" customWidth="1"/>
    <col min="4360" max="4360" width="1.7109375" style="2" customWidth="1"/>
    <col min="4361" max="4361" width="12.7109375" style="2" bestFit="1" customWidth="1"/>
    <col min="4362" max="4362" width="1.7109375" style="2" customWidth="1"/>
    <col min="4363" max="4570" width="10.7109375" style="2" customWidth="1"/>
    <col min="4571" max="4608" width="10.7109375" style="2"/>
    <col min="4609" max="4609" width="36.7109375" style="2" bestFit="1" customWidth="1"/>
    <col min="4610" max="4610" width="1.42578125" style="2" customWidth="1"/>
    <col min="4611" max="4611" width="11.5703125" style="2" bestFit="1" customWidth="1"/>
    <col min="4612" max="4612" width="1.42578125" style="2" customWidth="1"/>
    <col min="4613" max="4613" width="11.7109375" style="2" bestFit="1" customWidth="1"/>
    <col min="4614" max="4614" width="1.7109375" style="2" customWidth="1"/>
    <col min="4615" max="4615" width="12" style="2" bestFit="1" customWidth="1"/>
    <col min="4616" max="4616" width="1.7109375" style="2" customWidth="1"/>
    <col min="4617" max="4617" width="12.7109375" style="2" bestFit="1" customWidth="1"/>
    <col min="4618" max="4618" width="1.7109375" style="2" customWidth="1"/>
    <col min="4619" max="4826" width="10.7109375" style="2" customWidth="1"/>
    <col min="4827" max="4864" width="10.7109375" style="2"/>
    <col min="4865" max="4865" width="36.7109375" style="2" bestFit="1" customWidth="1"/>
    <col min="4866" max="4866" width="1.42578125" style="2" customWidth="1"/>
    <col min="4867" max="4867" width="11.5703125" style="2" bestFit="1" customWidth="1"/>
    <col min="4868" max="4868" width="1.42578125" style="2" customWidth="1"/>
    <col min="4869" max="4869" width="11.7109375" style="2" bestFit="1" customWidth="1"/>
    <col min="4870" max="4870" width="1.7109375" style="2" customWidth="1"/>
    <col min="4871" max="4871" width="12" style="2" bestFit="1" customWidth="1"/>
    <col min="4872" max="4872" width="1.7109375" style="2" customWidth="1"/>
    <col min="4873" max="4873" width="12.7109375" style="2" bestFit="1" customWidth="1"/>
    <col min="4874" max="4874" width="1.7109375" style="2" customWidth="1"/>
    <col min="4875" max="5082" width="10.7109375" style="2" customWidth="1"/>
    <col min="5083" max="5120" width="10.7109375" style="2"/>
    <col min="5121" max="5121" width="36.7109375" style="2" bestFit="1" customWidth="1"/>
    <col min="5122" max="5122" width="1.42578125" style="2" customWidth="1"/>
    <col min="5123" max="5123" width="11.5703125" style="2" bestFit="1" customWidth="1"/>
    <col min="5124" max="5124" width="1.42578125" style="2" customWidth="1"/>
    <col min="5125" max="5125" width="11.7109375" style="2" bestFit="1" customWidth="1"/>
    <col min="5126" max="5126" width="1.7109375" style="2" customWidth="1"/>
    <col min="5127" max="5127" width="12" style="2" bestFit="1" customWidth="1"/>
    <col min="5128" max="5128" width="1.7109375" style="2" customWidth="1"/>
    <col min="5129" max="5129" width="12.7109375" style="2" bestFit="1" customWidth="1"/>
    <col min="5130" max="5130" width="1.7109375" style="2" customWidth="1"/>
    <col min="5131" max="5338" width="10.7109375" style="2" customWidth="1"/>
    <col min="5339" max="5376" width="10.7109375" style="2"/>
    <col min="5377" max="5377" width="36.7109375" style="2" bestFit="1" customWidth="1"/>
    <col min="5378" max="5378" width="1.42578125" style="2" customWidth="1"/>
    <col min="5379" max="5379" width="11.5703125" style="2" bestFit="1" customWidth="1"/>
    <col min="5380" max="5380" width="1.42578125" style="2" customWidth="1"/>
    <col min="5381" max="5381" width="11.7109375" style="2" bestFit="1" customWidth="1"/>
    <col min="5382" max="5382" width="1.7109375" style="2" customWidth="1"/>
    <col min="5383" max="5383" width="12" style="2" bestFit="1" customWidth="1"/>
    <col min="5384" max="5384" width="1.7109375" style="2" customWidth="1"/>
    <col min="5385" max="5385" width="12.7109375" style="2" bestFit="1" customWidth="1"/>
    <col min="5386" max="5386" width="1.7109375" style="2" customWidth="1"/>
    <col min="5387" max="5594" width="10.7109375" style="2" customWidth="1"/>
    <col min="5595" max="5632" width="10.7109375" style="2"/>
    <col min="5633" max="5633" width="36.7109375" style="2" bestFit="1" customWidth="1"/>
    <col min="5634" max="5634" width="1.42578125" style="2" customWidth="1"/>
    <col min="5635" max="5635" width="11.5703125" style="2" bestFit="1" customWidth="1"/>
    <col min="5636" max="5636" width="1.42578125" style="2" customWidth="1"/>
    <col min="5637" max="5637" width="11.7109375" style="2" bestFit="1" customWidth="1"/>
    <col min="5638" max="5638" width="1.7109375" style="2" customWidth="1"/>
    <col min="5639" max="5639" width="12" style="2" bestFit="1" customWidth="1"/>
    <col min="5640" max="5640" width="1.7109375" style="2" customWidth="1"/>
    <col min="5641" max="5641" width="12.7109375" style="2" bestFit="1" customWidth="1"/>
    <col min="5642" max="5642" width="1.7109375" style="2" customWidth="1"/>
    <col min="5643" max="5850" width="10.7109375" style="2" customWidth="1"/>
    <col min="5851" max="5888" width="10.7109375" style="2"/>
    <col min="5889" max="5889" width="36.7109375" style="2" bestFit="1" customWidth="1"/>
    <col min="5890" max="5890" width="1.42578125" style="2" customWidth="1"/>
    <col min="5891" max="5891" width="11.5703125" style="2" bestFit="1" customWidth="1"/>
    <col min="5892" max="5892" width="1.42578125" style="2" customWidth="1"/>
    <col min="5893" max="5893" width="11.7109375" style="2" bestFit="1" customWidth="1"/>
    <col min="5894" max="5894" width="1.7109375" style="2" customWidth="1"/>
    <col min="5895" max="5895" width="12" style="2" bestFit="1" customWidth="1"/>
    <col min="5896" max="5896" width="1.7109375" style="2" customWidth="1"/>
    <col min="5897" max="5897" width="12.7109375" style="2" bestFit="1" customWidth="1"/>
    <col min="5898" max="5898" width="1.7109375" style="2" customWidth="1"/>
    <col min="5899" max="6106" width="10.7109375" style="2" customWidth="1"/>
    <col min="6107" max="6144" width="10.7109375" style="2"/>
    <col min="6145" max="6145" width="36.7109375" style="2" bestFit="1" customWidth="1"/>
    <col min="6146" max="6146" width="1.42578125" style="2" customWidth="1"/>
    <col min="6147" max="6147" width="11.5703125" style="2" bestFit="1" customWidth="1"/>
    <col min="6148" max="6148" width="1.42578125" style="2" customWidth="1"/>
    <col min="6149" max="6149" width="11.7109375" style="2" bestFit="1" customWidth="1"/>
    <col min="6150" max="6150" width="1.7109375" style="2" customWidth="1"/>
    <col min="6151" max="6151" width="12" style="2" bestFit="1" customWidth="1"/>
    <col min="6152" max="6152" width="1.7109375" style="2" customWidth="1"/>
    <col min="6153" max="6153" width="12.7109375" style="2" bestFit="1" customWidth="1"/>
    <col min="6154" max="6154" width="1.7109375" style="2" customWidth="1"/>
    <col min="6155" max="6362" width="10.7109375" style="2" customWidth="1"/>
    <col min="6363" max="6400" width="10.7109375" style="2"/>
    <col min="6401" max="6401" width="36.7109375" style="2" bestFit="1" customWidth="1"/>
    <col min="6402" max="6402" width="1.42578125" style="2" customWidth="1"/>
    <col min="6403" max="6403" width="11.5703125" style="2" bestFit="1" customWidth="1"/>
    <col min="6404" max="6404" width="1.42578125" style="2" customWidth="1"/>
    <col min="6405" max="6405" width="11.7109375" style="2" bestFit="1" customWidth="1"/>
    <col min="6406" max="6406" width="1.7109375" style="2" customWidth="1"/>
    <col min="6407" max="6407" width="12" style="2" bestFit="1" customWidth="1"/>
    <col min="6408" max="6408" width="1.7109375" style="2" customWidth="1"/>
    <col min="6409" max="6409" width="12.7109375" style="2" bestFit="1" customWidth="1"/>
    <col min="6410" max="6410" width="1.7109375" style="2" customWidth="1"/>
    <col min="6411" max="6618" width="10.7109375" style="2" customWidth="1"/>
    <col min="6619" max="6656" width="10.7109375" style="2"/>
    <col min="6657" max="6657" width="36.7109375" style="2" bestFit="1" customWidth="1"/>
    <col min="6658" max="6658" width="1.42578125" style="2" customWidth="1"/>
    <col min="6659" max="6659" width="11.5703125" style="2" bestFit="1" customWidth="1"/>
    <col min="6660" max="6660" width="1.42578125" style="2" customWidth="1"/>
    <col min="6661" max="6661" width="11.7109375" style="2" bestFit="1" customWidth="1"/>
    <col min="6662" max="6662" width="1.7109375" style="2" customWidth="1"/>
    <col min="6663" max="6663" width="12" style="2" bestFit="1" customWidth="1"/>
    <col min="6664" max="6664" width="1.7109375" style="2" customWidth="1"/>
    <col min="6665" max="6665" width="12.7109375" style="2" bestFit="1" customWidth="1"/>
    <col min="6666" max="6666" width="1.7109375" style="2" customWidth="1"/>
    <col min="6667" max="6874" width="10.7109375" style="2" customWidth="1"/>
    <col min="6875" max="6912" width="10.7109375" style="2"/>
    <col min="6913" max="6913" width="36.7109375" style="2" bestFit="1" customWidth="1"/>
    <col min="6914" max="6914" width="1.42578125" style="2" customWidth="1"/>
    <col min="6915" max="6915" width="11.5703125" style="2" bestFit="1" customWidth="1"/>
    <col min="6916" max="6916" width="1.42578125" style="2" customWidth="1"/>
    <col min="6917" max="6917" width="11.7109375" style="2" bestFit="1" customWidth="1"/>
    <col min="6918" max="6918" width="1.7109375" style="2" customWidth="1"/>
    <col min="6919" max="6919" width="12" style="2" bestFit="1" customWidth="1"/>
    <col min="6920" max="6920" width="1.7109375" style="2" customWidth="1"/>
    <col min="6921" max="6921" width="12.7109375" style="2" bestFit="1" customWidth="1"/>
    <col min="6922" max="6922" width="1.7109375" style="2" customWidth="1"/>
    <col min="6923" max="7130" width="10.7109375" style="2" customWidth="1"/>
    <col min="7131" max="7168" width="10.7109375" style="2"/>
    <col min="7169" max="7169" width="36.7109375" style="2" bestFit="1" customWidth="1"/>
    <col min="7170" max="7170" width="1.42578125" style="2" customWidth="1"/>
    <col min="7171" max="7171" width="11.5703125" style="2" bestFit="1" customWidth="1"/>
    <col min="7172" max="7172" width="1.42578125" style="2" customWidth="1"/>
    <col min="7173" max="7173" width="11.7109375" style="2" bestFit="1" customWidth="1"/>
    <col min="7174" max="7174" width="1.7109375" style="2" customWidth="1"/>
    <col min="7175" max="7175" width="12" style="2" bestFit="1" customWidth="1"/>
    <col min="7176" max="7176" width="1.7109375" style="2" customWidth="1"/>
    <col min="7177" max="7177" width="12.7109375" style="2" bestFit="1" customWidth="1"/>
    <col min="7178" max="7178" width="1.7109375" style="2" customWidth="1"/>
    <col min="7179" max="7386" width="10.7109375" style="2" customWidth="1"/>
    <col min="7387" max="7424" width="10.7109375" style="2"/>
    <col min="7425" max="7425" width="36.7109375" style="2" bestFit="1" customWidth="1"/>
    <col min="7426" max="7426" width="1.42578125" style="2" customWidth="1"/>
    <col min="7427" max="7427" width="11.5703125" style="2" bestFit="1" customWidth="1"/>
    <col min="7428" max="7428" width="1.42578125" style="2" customWidth="1"/>
    <col min="7429" max="7429" width="11.7109375" style="2" bestFit="1" customWidth="1"/>
    <col min="7430" max="7430" width="1.7109375" style="2" customWidth="1"/>
    <col min="7431" max="7431" width="12" style="2" bestFit="1" customWidth="1"/>
    <col min="7432" max="7432" width="1.7109375" style="2" customWidth="1"/>
    <col min="7433" max="7433" width="12.7109375" style="2" bestFit="1" customWidth="1"/>
    <col min="7434" max="7434" width="1.7109375" style="2" customWidth="1"/>
    <col min="7435" max="7642" width="10.7109375" style="2" customWidth="1"/>
    <col min="7643" max="7680" width="10.7109375" style="2"/>
    <col min="7681" max="7681" width="36.7109375" style="2" bestFit="1" customWidth="1"/>
    <col min="7682" max="7682" width="1.42578125" style="2" customWidth="1"/>
    <col min="7683" max="7683" width="11.5703125" style="2" bestFit="1" customWidth="1"/>
    <col min="7684" max="7684" width="1.42578125" style="2" customWidth="1"/>
    <col min="7685" max="7685" width="11.7109375" style="2" bestFit="1" customWidth="1"/>
    <col min="7686" max="7686" width="1.7109375" style="2" customWidth="1"/>
    <col min="7687" max="7687" width="12" style="2" bestFit="1" customWidth="1"/>
    <col min="7688" max="7688" width="1.7109375" style="2" customWidth="1"/>
    <col min="7689" max="7689" width="12.7109375" style="2" bestFit="1" customWidth="1"/>
    <col min="7690" max="7690" width="1.7109375" style="2" customWidth="1"/>
    <col min="7691" max="7898" width="10.7109375" style="2" customWidth="1"/>
    <col min="7899" max="7936" width="10.7109375" style="2"/>
    <col min="7937" max="7937" width="36.7109375" style="2" bestFit="1" customWidth="1"/>
    <col min="7938" max="7938" width="1.42578125" style="2" customWidth="1"/>
    <col min="7939" max="7939" width="11.5703125" style="2" bestFit="1" customWidth="1"/>
    <col min="7940" max="7940" width="1.42578125" style="2" customWidth="1"/>
    <col min="7941" max="7941" width="11.7109375" style="2" bestFit="1" customWidth="1"/>
    <col min="7942" max="7942" width="1.7109375" style="2" customWidth="1"/>
    <col min="7943" max="7943" width="12" style="2" bestFit="1" customWidth="1"/>
    <col min="7944" max="7944" width="1.7109375" style="2" customWidth="1"/>
    <col min="7945" max="7945" width="12.7109375" style="2" bestFit="1" customWidth="1"/>
    <col min="7946" max="7946" width="1.7109375" style="2" customWidth="1"/>
    <col min="7947" max="8154" width="10.7109375" style="2" customWidth="1"/>
    <col min="8155" max="8192" width="10.7109375" style="2"/>
    <col min="8193" max="8193" width="36.7109375" style="2" bestFit="1" customWidth="1"/>
    <col min="8194" max="8194" width="1.42578125" style="2" customWidth="1"/>
    <col min="8195" max="8195" width="11.5703125" style="2" bestFit="1" customWidth="1"/>
    <col min="8196" max="8196" width="1.42578125" style="2" customWidth="1"/>
    <col min="8197" max="8197" width="11.7109375" style="2" bestFit="1" customWidth="1"/>
    <col min="8198" max="8198" width="1.7109375" style="2" customWidth="1"/>
    <col min="8199" max="8199" width="12" style="2" bestFit="1" customWidth="1"/>
    <col min="8200" max="8200" width="1.7109375" style="2" customWidth="1"/>
    <col min="8201" max="8201" width="12.7109375" style="2" bestFit="1" customWidth="1"/>
    <col min="8202" max="8202" width="1.7109375" style="2" customWidth="1"/>
    <col min="8203" max="8410" width="10.7109375" style="2" customWidth="1"/>
    <col min="8411" max="8448" width="10.7109375" style="2"/>
    <col min="8449" max="8449" width="36.7109375" style="2" bestFit="1" customWidth="1"/>
    <col min="8450" max="8450" width="1.42578125" style="2" customWidth="1"/>
    <col min="8451" max="8451" width="11.5703125" style="2" bestFit="1" customWidth="1"/>
    <col min="8452" max="8452" width="1.42578125" style="2" customWidth="1"/>
    <col min="8453" max="8453" width="11.7109375" style="2" bestFit="1" customWidth="1"/>
    <col min="8454" max="8454" width="1.7109375" style="2" customWidth="1"/>
    <col min="8455" max="8455" width="12" style="2" bestFit="1" customWidth="1"/>
    <col min="8456" max="8456" width="1.7109375" style="2" customWidth="1"/>
    <col min="8457" max="8457" width="12.7109375" style="2" bestFit="1" customWidth="1"/>
    <col min="8458" max="8458" width="1.7109375" style="2" customWidth="1"/>
    <col min="8459" max="8666" width="10.7109375" style="2" customWidth="1"/>
    <col min="8667" max="8704" width="10.7109375" style="2"/>
    <col min="8705" max="8705" width="36.7109375" style="2" bestFit="1" customWidth="1"/>
    <col min="8706" max="8706" width="1.42578125" style="2" customWidth="1"/>
    <col min="8707" max="8707" width="11.5703125" style="2" bestFit="1" customWidth="1"/>
    <col min="8708" max="8708" width="1.42578125" style="2" customWidth="1"/>
    <col min="8709" max="8709" width="11.7109375" style="2" bestFit="1" customWidth="1"/>
    <col min="8710" max="8710" width="1.7109375" style="2" customWidth="1"/>
    <col min="8711" max="8711" width="12" style="2" bestFit="1" customWidth="1"/>
    <col min="8712" max="8712" width="1.7109375" style="2" customWidth="1"/>
    <col min="8713" max="8713" width="12.7109375" style="2" bestFit="1" customWidth="1"/>
    <col min="8714" max="8714" width="1.7109375" style="2" customWidth="1"/>
    <col min="8715" max="8922" width="10.7109375" style="2" customWidth="1"/>
    <col min="8923" max="8960" width="10.7109375" style="2"/>
    <col min="8961" max="8961" width="36.7109375" style="2" bestFit="1" customWidth="1"/>
    <col min="8962" max="8962" width="1.42578125" style="2" customWidth="1"/>
    <col min="8963" max="8963" width="11.5703125" style="2" bestFit="1" customWidth="1"/>
    <col min="8964" max="8964" width="1.42578125" style="2" customWidth="1"/>
    <col min="8965" max="8965" width="11.7109375" style="2" bestFit="1" customWidth="1"/>
    <col min="8966" max="8966" width="1.7109375" style="2" customWidth="1"/>
    <col min="8967" max="8967" width="12" style="2" bestFit="1" customWidth="1"/>
    <col min="8968" max="8968" width="1.7109375" style="2" customWidth="1"/>
    <col min="8969" max="8969" width="12.7109375" style="2" bestFit="1" customWidth="1"/>
    <col min="8970" max="8970" width="1.7109375" style="2" customWidth="1"/>
    <col min="8971" max="9178" width="10.7109375" style="2" customWidth="1"/>
    <col min="9179" max="9216" width="10.7109375" style="2"/>
    <col min="9217" max="9217" width="36.7109375" style="2" bestFit="1" customWidth="1"/>
    <col min="9218" max="9218" width="1.42578125" style="2" customWidth="1"/>
    <col min="9219" max="9219" width="11.5703125" style="2" bestFit="1" customWidth="1"/>
    <col min="9220" max="9220" width="1.42578125" style="2" customWidth="1"/>
    <col min="9221" max="9221" width="11.7109375" style="2" bestFit="1" customWidth="1"/>
    <col min="9222" max="9222" width="1.7109375" style="2" customWidth="1"/>
    <col min="9223" max="9223" width="12" style="2" bestFit="1" customWidth="1"/>
    <col min="9224" max="9224" width="1.7109375" style="2" customWidth="1"/>
    <col min="9225" max="9225" width="12.7109375" style="2" bestFit="1" customWidth="1"/>
    <col min="9226" max="9226" width="1.7109375" style="2" customWidth="1"/>
    <col min="9227" max="9434" width="10.7109375" style="2" customWidth="1"/>
    <col min="9435" max="9472" width="10.7109375" style="2"/>
    <col min="9473" max="9473" width="36.7109375" style="2" bestFit="1" customWidth="1"/>
    <col min="9474" max="9474" width="1.42578125" style="2" customWidth="1"/>
    <col min="9475" max="9475" width="11.5703125" style="2" bestFit="1" customWidth="1"/>
    <col min="9476" max="9476" width="1.42578125" style="2" customWidth="1"/>
    <col min="9477" max="9477" width="11.7109375" style="2" bestFit="1" customWidth="1"/>
    <col min="9478" max="9478" width="1.7109375" style="2" customWidth="1"/>
    <col min="9479" max="9479" width="12" style="2" bestFit="1" customWidth="1"/>
    <col min="9480" max="9480" width="1.7109375" style="2" customWidth="1"/>
    <col min="9481" max="9481" width="12.7109375" style="2" bestFit="1" customWidth="1"/>
    <col min="9482" max="9482" width="1.7109375" style="2" customWidth="1"/>
    <col min="9483" max="9690" width="10.7109375" style="2" customWidth="1"/>
    <col min="9691" max="9728" width="10.7109375" style="2"/>
    <col min="9729" max="9729" width="36.7109375" style="2" bestFit="1" customWidth="1"/>
    <col min="9730" max="9730" width="1.42578125" style="2" customWidth="1"/>
    <col min="9731" max="9731" width="11.5703125" style="2" bestFit="1" customWidth="1"/>
    <col min="9732" max="9732" width="1.42578125" style="2" customWidth="1"/>
    <col min="9733" max="9733" width="11.7109375" style="2" bestFit="1" customWidth="1"/>
    <col min="9734" max="9734" width="1.7109375" style="2" customWidth="1"/>
    <col min="9735" max="9735" width="12" style="2" bestFit="1" customWidth="1"/>
    <col min="9736" max="9736" width="1.7109375" style="2" customWidth="1"/>
    <col min="9737" max="9737" width="12.7109375" style="2" bestFit="1" customWidth="1"/>
    <col min="9738" max="9738" width="1.7109375" style="2" customWidth="1"/>
    <col min="9739" max="9946" width="10.7109375" style="2" customWidth="1"/>
    <col min="9947" max="9984" width="10.7109375" style="2"/>
    <col min="9985" max="9985" width="36.7109375" style="2" bestFit="1" customWidth="1"/>
    <col min="9986" max="9986" width="1.42578125" style="2" customWidth="1"/>
    <col min="9987" max="9987" width="11.5703125" style="2" bestFit="1" customWidth="1"/>
    <col min="9988" max="9988" width="1.42578125" style="2" customWidth="1"/>
    <col min="9989" max="9989" width="11.7109375" style="2" bestFit="1" customWidth="1"/>
    <col min="9990" max="9990" width="1.7109375" style="2" customWidth="1"/>
    <col min="9991" max="9991" width="12" style="2" bestFit="1" customWidth="1"/>
    <col min="9992" max="9992" width="1.7109375" style="2" customWidth="1"/>
    <col min="9993" max="9993" width="12.7109375" style="2" bestFit="1" customWidth="1"/>
    <col min="9994" max="9994" width="1.7109375" style="2" customWidth="1"/>
    <col min="9995" max="10202" width="10.7109375" style="2" customWidth="1"/>
    <col min="10203" max="10240" width="10.7109375" style="2"/>
    <col min="10241" max="10241" width="36.7109375" style="2" bestFit="1" customWidth="1"/>
    <col min="10242" max="10242" width="1.42578125" style="2" customWidth="1"/>
    <col min="10243" max="10243" width="11.5703125" style="2" bestFit="1" customWidth="1"/>
    <col min="10244" max="10244" width="1.42578125" style="2" customWidth="1"/>
    <col min="10245" max="10245" width="11.7109375" style="2" bestFit="1" customWidth="1"/>
    <col min="10246" max="10246" width="1.7109375" style="2" customWidth="1"/>
    <col min="10247" max="10247" width="12" style="2" bestFit="1" customWidth="1"/>
    <col min="10248" max="10248" width="1.7109375" style="2" customWidth="1"/>
    <col min="10249" max="10249" width="12.7109375" style="2" bestFit="1" customWidth="1"/>
    <col min="10250" max="10250" width="1.7109375" style="2" customWidth="1"/>
    <col min="10251" max="10458" width="10.7109375" style="2" customWidth="1"/>
    <col min="10459" max="10496" width="10.7109375" style="2"/>
    <col min="10497" max="10497" width="36.7109375" style="2" bestFit="1" customWidth="1"/>
    <col min="10498" max="10498" width="1.42578125" style="2" customWidth="1"/>
    <col min="10499" max="10499" width="11.5703125" style="2" bestFit="1" customWidth="1"/>
    <col min="10500" max="10500" width="1.42578125" style="2" customWidth="1"/>
    <col min="10501" max="10501" width="11.7109375" style="2" bestFit="1" customWidth="1"/>
    <col min="10502" max="10502" width="1.7109375" style="2" customWidth="1"/>
    <col min="10503" max="10503" width="12" style="2" bestFit="1" customWidth="1"/>
    <col min="10504" max="10504" width="1.7109375" style="2" customWidth="1"/>
    <col min="10505" max="10505" width="12.7109375" style="2" bestFit="1" customWidth="1"/>
    <col min="10506" max="10506" width="1.7109375" style="2" customWidth="1"/>
    <col min="10507" max="10714" width="10.7109375" style="2" customWidth="1"/>
    <col min="10715" max="10752" width="10.7109375" style="2"/>
    <col min="10753" max="10753" width="36.7109375" style="2" bestFit="1" customWidth="1"/>
    <col min="10754" max="10754" width="1.42578125" style="2" customWidth="1"/>
    <col min="10755" max="10755" width="11.5703125" style="2" bestFit="1" customWidth="1"/>
    <col min="10756" max="10756" width="1.42578125" style="2" customWidth="1"/>
    <col min="10757" max="10757" width="11.7109375" style="2" bestFit="1" customWidth="1"/>
    <col min="10758" max="10758" width="1.7109375" style="2" customWidth="1"/>
    <col min="10759" max="10759" width="12" style="2" bestFit="1" customWidth="1"/>
    <col min="10760" max="10760" width="1.7109375" style="2" customWidth="1"/>
    <col min="10761" max="10761" width="12.7109375" style="2" bestFit="1" customWidth="1"/>
    <col min="10762" max="10762" width="1.7109375" style="2" customWidth="1"/>
    <col min="10763" max="10970" width="10.7109375" style="2" customWidth="1"/>
    <col min="10971" max="11008" width="10.7109375" style="2"/>
    <col min="11009" max="11009" width="36.7109375" style="2" bestFit="1" customWidth="1"/>
    <col min="11010" max="11010" width="1.42578125" style="2" customWidth="1"/>
    <col min="11011" max="11011" width="11.5703125" style="2" bestFit="1" customWidth="1"/>
    <col min="11012" max="11012" width="1.42578125" style="2" customWidth="1"/>
    <col min="11013" max="11013" width="11.7109375" style="2" bestFit="1" customWidth="1"/>
    <col min="11014" max="11014" width="1.7109375" style="2" customWidth="1"/>
    <col min="11015" max="11015" width="12" style="2" bestFit="1" customWidth="1"/>
    <col min="11016" max="11016" width="1.7109375" style="2" customWidth="1"/>
    <col min="11017" max="11017" width="12.7109375" style="2" bestFit="1" customWidth="1"/>
    <col min="11018" max="11018" width="1.7109375" style="2" customWidth="1"/>
    <col min="11019" max="11226" width="10.7109375" style="2" customWidth="1"/>
    <col min="11227" max="11264" width="10.7109375" style="2"/>
    <col min="11265" max="11265" width="36.7109375" style="2" bestFit="1" customWidth="1"/>
    <col min="11266" max="11266" width="1.42578125" style="2" customWidth="1"/>
    <col min="11267" max="11267" width="11.5703125" style="2" bestFit="1" customWidth="1"/>
    <col min="11268" max="11268" width="1.42578125" style="2" customWidth="1"/>
    <col min="11269" max="11269" width="11.7109375" style="2" bestFit="1" customWidth="1"/>
    <col min="11270" max="11270" width="1.7109375" style="2" customWidth="1"/>
    <col min="11271" max="11271" width="12" style="2" bestFit="1" customWidth="1"/>
    <col min="11272" max="11272" width="1.7109375" style="2" customWidth="1"/>
    <col min="11273" max="11273" width="12.7109375" style="2" bestFit="1" customWidth="1"/>
    <col min="11274" max="11274" width="1.7109375" style="2" customWidth="1"/>
    <col min="11275" max="11482" width="10.7109375" style="2" customWidth="1"/>
    <col min="11483" max="11520" width="10.7109375" style="2"/>
    <col min="11521" max="11521" width="36.7109375" style="2" bestFit="1" customWidth="1"/>
    <col min="11522" max="11522" width="1.42578125" style="2" customWidth="1"/>
    <col min="11523" max="11523" width="11.5703125" style="2" bestFit="1" customWidth="1"/>
    <col min="11524" max="11524" width="1.42578125" style="2" customWidth="1"/>
    <col min="11525" max="11525" width="11.7109375" style="2" bestFit="1" customWidth="1"/>
    <col min="11526" max="11526" width="1.7109375" style="2" customWidth="1"/>
    <col min="11527" max="11527" width="12" style="2" bestFit="1" customWidth="1"/>
    <col min="11528" max="11528" width="1.7109375" style="2" customWidth="1"/>
    <col min="11529" max="11529" width="12.7109375" style="2" bestFit="1" customWidth="1"/>
    <col min="11530" max="11530" width="1.7109375" style="2" customWidth="1"/>
    <col min="11531" max="11738" width="10.7109375" style="2" customWidth="1"/>
    <col min="11739" max="11776" width="10.7109375" style="2"/>
    <col min="11777" max="11777" width="36.7109375" style="2" bestFit="1" customWidth="1"/>
    <col min="11778" max="11778" width="1.42578125" style="2" customWidth="1"/>
    <col min="11779" max="11779" width="11.5703125" style="2" bestFit="1" customWidth="1"/>
    <col min="11780" max="11780" width="1.42578125" style="2" customWidth="1"/>
    <col min="11781" max="11781" width="11.7109375" style="2" bestFit="1" customWidth="1"/>
    <col min="11782" max="11782" width="1.7109375" style="2" customWidth="1"/>
    <col min="11783" max="11783" width="12" style="2" bestFit="1" customWidth="1"/>
    <col min="11784" max="11784" width="1.7109375" style="2" customWidth="1"/>
    <col min="11785" max="11785" width="12.7109375" style="2" bestFit="1" customWidth="1"/>
    <col min="11786" max="11786" width="1.7109375" style="2" customWidth="1"/>
    <col min="11787" max="11994" width="10.7109375" style="2" customWidth="1"/>
    <col min="11995" max="12032" width="10.7109375" style="2"/>
    <col min="12033" max="12033" width="36.7109375" style="2" bestFit="1" customWidth="1"/>
    <col min="12034" max="12034" width="1.42578125" style="2" customWidth="1"/>
    <col min="12035" max="12035" width="11.5703125" style="2" bestFit="1" customWidth="1"/>
    <col min="12036" max="12036" width="1.42578125" style="2" customWidth="1"/>
    <col min="12037" max="12037" width="11.7109375" style="2" bestFit="1" customWidth="1"/>
    <col min="12038" max="12038" width="1.7109375" style="2" customWidth="1"/>
    <col min="12039" max="12039" width="12" style="2" bestFit="1" customWidth="1"/>
    <col min="12040" max="12040" width="1.7109375" style="2" customWidth="1"/>
    <col min="12041" max="12041" width="12.7109375" style="2" bestFit="1" customWidth="1"/>
    <col min="12042" max="12042" width="1.7109375" style="2" customWidth="1"/>
    <col min="12043" max="12250" width="10.7109375" style="2" customWidth="1"/>
    <col min="12251" max="12288" width="10.7109375" style="2"/>
    <col min="12289" max="12289" width="36.7109375" style="2" bestFit="1" customWidth="1"/>
    <col min="12290" max="12290" width="1.42578125" style="2" customWidth="1"/>
    <col min="12291" max="12291" width="11.5703125" style="2" bestFit="1" customWidth="1"/>
    <col min="12292" max="12292" width="1.42578125" style="2" customWidth="1"/>
    <col min="12293" max="12293" width="11.7109375" style="2" bestFit="1" customWidth="1"/>
    <col min="12294" max="12294" width="1.7109375" style="2" customWidth="1"/>
    <col min="12295" max="12295" width="12" style="2" bestFit="1" customWidth="1"/>
    <col min="12296" max="12296" width="1.7109375" style="2" customWidth="1"/>
    <col min="12297" max="12297" width="12.7109375" style="2" bestFit="1" customWidth="1"/>
    <col min="12298" max="12298" width="1.7109375" style="2" customWidth="1"/>
    <col min="12299" max="12506" width="10.7109375" style="2" customWidth="1"/>
    <col min="12507" max="12544" width="10.7109375" style="2"/>
    <col min="12545" max="12545" width="36.7109375" style="2" bestFit="1" customWidth="1"/>
    <col min="12546" max="12546" width="1.42578125" style="2" customWidth="1"/>
    <col min="12547" max="12547" width="11.5703125" style="2" bestFit="1" customWidth="1"/>
    <col min="12548" max="12548" width="1.42578125" style="2" customWidth="1"/>
    <col min="12549" max="12549" width="11.7109375" style="2" bestFit="1" customWidth="1"/>
    <col min="12550" max="12550" width="1.7109375" style="2" customWidth="1"/>
    <col min="12551" max="12551" width="12" style="2" bestFit="1" customWidth="1"/>
    <col min="12552" max="12552" width="1.7109375" style="2" customWidth="1"/>
    <col min="12553" max="12553" width="12.7109375" style="2" bestFit="1" customWidth="1"/>
    <col min="12554" max="12554" width="1.7109375" style="2" customWidth="1"/>
    <col min="12555" max="12762" width="10.7109375" style="2" customWidth="1"/>
    <col min="12763" max="12800" width="10.7109375" style="2"/>
    <col min="12801" max="12801" width="36.7109375" style="2" bestFit="1" customWidth="1"/>
    <col min="12802" max="12802" width="1.42578125" style="2" customWidth="1"/>
    <col min="12803" max="12803" width="11.5703125" style="2" bestFit="1" customWidth="1"/>
    <col min="12804" max="12804" width="1.42578125" style="2" customWidth="1"/>
    <col min="12805" max="12805" width="11.7109375" style="2" bestFit="1" customWidth="1"/>
    <col min="12806" max="12806" width="1.7109375" style="2" customWidth="1"/>
    <col min="12807" max="12807" width="12" style="2" bestFit="1" customWidth="1"/>
    <col min="12808" max="12808" width="1.7109375" style="2" customWidth="1"/>
    <col min="12809" max="12809" width="12.7109375" style="2" bestFit="1" customWidth="1"/>
    <col min="12810" max="12810" width="1.7109375" style="2" customWidth="1"/>
    <col min="12811" max="13018" width="10.7109375" style="2" customWidth="1"/>
    <col min="13019" max="13056" width="10.7109375" style="2"/>
    <col min="13057" max="13057" width="36.7109375" style="2" bestFit="1" customWidth="1"/>
    <col min="13058" max="13058" width="1.42578125" style="2" customWidth="1"/>
    <col min="13059" max="13059" width="11.5703125" style="2" bestFit="1" customWidth="1"/>
    <col min="13060" max="13060" width="1.42578125" style="2" customWidth="1"/>
    <col min="13061" max="13061" width="11.7109375" style="2" bestFit="1" customWidth="1"/>
    <col min="13062" max="13062" width="1.7109375" style="2" customWidth="1"/>
    <col min="13063" max="13063" width="12" style="2" bestFit="1" customWidth="1"/>
    <col min="13064" max="13064" width="1.7109375" style="2" customWidth="1"/>
    <col min="13065" max="13065" width="12.7109375" style="2" bestFit="1" customWidth="1"/>
    <col min="13066" max="13066" width="1.7109375" style="2" customWidth="1"/>
    <col min="13067" max="13274" width="10.7109375" style="2" customWidth="1"/>
    <col min="13275" max="13312" width="10.7109375" style="2"/>
    <col min="13313" max="13313" width="36.7109375" style="2" bestFit="1" customWidth="1"/>
    <col min="13314" max="13314" width="1.42578125" style="2" customWidth="1"/>
    <col min="13315" max="13315" width="11.5703125" style="2" bestFit="1" customWidth="1"/>
    <col min="13316" max="13316" width="1.42578125" style="2" customWidth="1"/>
    <col min="13317" max="13317" width="11.7109375" style="2" bestFit="1" customWidth="1"/>
    <col min="13318" max="13318" width="1.7109375" style="2" customWidth="1"/>
    <col min="13319" max="13319" width="12" style="2" bestFit="1" customWidth="1"/>
    <col min="13320" max="13320" width="1.7109375" style="2" customWidth="1"/>
    <col min="13321" max="13321" width="12.7109375" style="2" bestFit="1" customWidth="1"/>
    <col min="13322" max="13322" width="1.7109375" style="2" customWidth="1"/>
    <col min="13323" max="13530" width="10.7109375" style="2" customWidth="1"/>
    <col min="13531" max="13568" width="10.7109375" style="2"/>
    <col min="13569" max="13569" width="36.7109375" style="2" bestFit="1" customWidth="1"/>
    <col min="13570" max="13570" width="1.42578125" style="2" customWidth="1"/>
    <col min="13571" max="13571" width="11.5703125" style="2" bestFit="1" customWidth="1"/>
    <col min="13572" max="13572" width="1.42578125" style="2" customWidth="1"/>
    <col min="13573" max="13573" width="11.7109375" style="2" bestFit="1" customWidth="1"/>
    <col min="13574" max="13574" width="1.7109375" style="2" customWidth="1"/>
    <col min="13575" max="13575" width="12" style="2" bestFit="1" customWidth="1"/>
    <col min="13576" max="13576" width="1.7109375" style="2" customWidth="1"/>
    <col min="13577" max="13577" width="12.7109375" style="2" bestFit="1" customWidth="1"/>
    <col min="13578" max="13578" width="1.7109375" style="2" customWidth="1"/>
    <col min="13579" max="13786" width="10.7109375" style="2" customWidth="1"/>
    <col min="13787" max="13824" width="10.7109375" style="2"/>
    <col min="13825" max="13825" width="36.7109375" style="2" bestFit="1" customWidth="1"/>
    <col min="13826" max="13826" width="1.42578125" style="2" customWidth="1"/>
    <col min="13827" max="13827" width="11.5703125" style="2" bestFit="1" customWidth="1"/>
    <col min="13828" max="13828" width="1.42578125" style="2" customWidth="1"/>
    <col min="13829" max="13829" width="11.7109375" style="2" bestFit="1" customWidth="1"/>
    <col min="13830" max="13830" width="1.7109375" style="2" customWidth="1"/>
    <col min="13831" max="13831" width="12" style="2" bestFit="1" customWidth="1"/>
    <col min="13832" max="13832" width="1.7109375" style="2" customWidth="1"/>
    <col min="13833" max="13833" width="12.7109375" style="2" bestFit="1" customWidth="1"/>
    <col min="13834" max="13834" width="1.7109375" style="2" customWidth="1"/>
    <col min="13835" max="14042" width="10.7109375" style="2" customWidth="1"/>
    <col min="14043" max="14080" width="10.7109375" style="2"/>
    <col min="14081" max="14081" width="36.7109375" style="2" bestFit="1" customWidth="1"/>
    <col min="14082" max="14082" width="1.42578125" style="2" customWidth="1"/>
    <col min="14083" max="14083" width="11.5703125" style="2" bestFit="1" customWidth="1"/>
    <col min="14084" max="14084" width="1.42578125" style="2" customWidth="1"/>
    <col min="14085" max="14085" width="11.7109375" style="2" bestFit="1" customWidth="1"/>
    <col min="14086" max="14086" width="1.7109375" style="2" customWidth="1"/>
    <col min="14087" max="14087" width="12" style="2" bestFit="1" customWidth="1"/>
    <col min="14088" max="14088" width="1.7109375" style="2" customWidth="1"/>
    <col min="14089" max="14089" width="12.7109375" style="2" bestFit="1" customWidth="1"/>
    <col min="14090" max="14090" width="1.7109375" style="2" customWidth="1"/>
    <col min="14091" max="14298" width="10.7109375" style="2" customWidth="1"/>
    <col min="14299" max="14336" width="10.7109375" style="2"/>
    <col min="14337" max="14337" width="36.7109375" style="2" bestFit="1" customWidth="1"/>
    <col min="14338" max="14338" width="1.42578125" style="2" customWidth="1"/>
    <col min="14339" max="14339" width="11.5703125" style="2" bestFit="1" customWidth="1"/>
    <col min="14340" max="14340" width="1.42578125" style="2" customWidth="1"/>
    <col min="14341" max="14341" width="11.7109375" style="2" bestFit="1" customWidth="1"/>
    <col min="14342" max="14342" width="1.7109375" style="2" customWidth="1"/>
    <col min="14343" max="14343" width="12" style="2" bestFit="1" customWidth="1"/>
    <col min="14344" max="14344" width="1.7109375" style="2" customWidth="1"/>
    <col min="14345" max="14345" width="12.7109375" style="2" bestFit="1" customWidth="1"/>
    <col min="14346" max="14346" width="1.7109375" style="2" customWidth="1"/>
    <col min="14347" max="14554" width="10.7109375" style="2" customWidth="1"/>
    <col min="14555" max="14592" width="10.7109375" style="2"/>
    <col min="14593" max="14593" width="36.7109375" style="2" bestFit="1" customWidth="1"/>
    <col min="14594" max="14594" width="1.42578125" style="2" customWidth="1"/>
    <col min="14595" max="14595" width="11.5703125" style="2" bestFit="1" customWidth="1"/>
    <col min="14596" max="14596" width="1.42578125" style="2" customWidth="1"/>
    <col min="14597" max="14597" width="11.7109375" style="2" bestFit="1" customWidth="1"/>
    <col min="14598" max="14598" width="1.7109375" style="2" customWidth="1"/>
    <col min="14599" max="14599" width="12" style="2" bestFit="1" customWidth="1"/>
    <col min="14600" max="14600" width="1.7109375" style="2" customWidth="1"/>
    <col min="14601" max="14601" width="12.7109375" style="2" bestFit="1" customWidth="1"/>
    <col min="14602" max="14602" width="1.7109375" style="2" customWidth="1"/>
    <col min="14603" max="14810" width="10.7109375" style="2" customWidth="1"/>
    <col min="14811" max="14848" width="10.7109375" style="2"/>
    <col min="14849" max="14849" width="36.7109375" style="2" bestFit="1" customWidth="1"/>
    <col min="14850" max="14850" width="1.42578125" style="2" customWidth="1"/>
    <col min="14851" max="14851" width="11.5703125" style="2" bestFit="1" customWidth="1"/>
    <col min="14852" max="14852" width="1.42578125" style="2" customWidth="1"/>
    <col min="14853" max="14853" width="11.7109375" style="2" bestFit="1" customWidth="1"/>
    <col min="14854" max="14854" width="1.7109375" style="2" customWidth="1"/>
    <col min="14855" max="14855" width="12" style="2" bestFit="1" customWidth="1"/>
    <col min="14856" max="14856" width="1.7109375" style="2" customWidth="1"/>
    <col min="14857" max="14857" width="12.7109375" style="2" bestFit="1" customWidth="1"/>
    <col min="14858" max="14858" width="1.7109375" style="2" customWidth="1"/>
    <col min="14859" max="15066" width="10.7109375" style="2" customWidth="1"/>
    <col min="15067" max="15104" width="10.7109375" style="2"/>
    <col min="15105" max="15105" width="36.7109375" style="2" bestFit="1" customWidth="1"/>
    <col min="15106" max="15106" width="1.42578125" style="2" customWidth="1"/>
    <col min="15107" max="15107" width="11.5703125" style="2" bestFit="1" customWidth="1"/>
    <col min="15108" max="15108" width="1.42578125" style="2" customWidth="1"/>
    <col min="15109" max="15109" width="11.7109375" style="2" bestFit="1" customWidth="1"/>
    <col min="15110" max="15110" width="1.7109375" style="2" customWidth="1"/>
    <col min="15111" max="15111" width="12" style="2" bestFit="1" customWidth="1"/>
    <col min="15112" max="15112" width="1.7109375" style="2" customWidth="1"/>
    <col min="15113" max="15113" width="12.7109375" style="2" bestFit="1" customWidth="1"/>
    <col min="15114" max="15114" width="1.7109375" style="2" customWidth="1"/>
    <col min="15115" max="15322" width="10.7109375" style="2" customWidth="1"/>
    <col min="15323" max="15360" width="10.7109375" style="2"/>
    <col min="15361" max="15361" width="36.7109375" style="2" bestFit="1" customWidth="1"/>
    <col min="15362" max="15362" width="1.42578125" style="2" customWidth="1"/>
    <col min="15363" max="15363" width="11.5703125" style="2" bestFit="1" customWidth="1"/>
    <col min="15364" max="15364" width="1.42578125" style="2" customWidth="1"/>
    <col min="15365" max="15365" width="11.7109375" style="2" bestFit="1" customWidth="1"/>
    <col min="15366" max="15366" width="1.7109375" style="2" customWidth="1"/>
    <col min="15367" max="15367" width="12" style="2" bestFit="1" customWidth="1"/>
    <col min="15368" max="15368" width="1.7109375" style="2" customWidth="1"/>
    <col min="15369" max="15369" width="12.7109375" style="2" bestFit="1" customWidth="1"/>
    <col min="15370" max="15370" width="1.7109375" style="2" customWidth="1"/>
    <col min="15371" max="15578" width="10.7109375" style="2" customWidth="1"/>
    <col min="15579" max="15616" width="10.7109375" style="2"/>
    <col min="15617" max="15617" width="36.7109375" style="2" bestFit="1" customWidth="1"/>
    <col min="15618" max="15618" width="1.42578125" style="2" customWidth="1"/>
    <col min="15619" max="15619" width="11.5703125" style="2" bestFit="1" customWidth="1"/>
    <col min="15620" max="15620" width="1.42578125" style="2" customWidth="1"/>
    <col min="15621" max="15621" width="11.7109375" style="2" bestFit="1" customWidth="1"/>
    <col min="15622" max="15622" width="1.7109375" style="2" customWidth="1"/>
    <col min="15623" max="15623" width="12" style="2" bestFit="1" customWidth="1"/>
    <col min="15624" max="15624" width="1.7109375" style="2" customWidth="1"/>
    <col min="15625" max="15625" width="12.7109375" style="2" bestFit="1" customWidth="1"/>
    <col min="15626" max="15626" width="1.7109375" style="2" customWidth="1"/>
    <col min="15627" max="15834" width="10.7109375" style="2" customWidth="1"/>
    <col min="15835" max="15872" width="10.7109375" style="2"/>
    <col min="15873" max="15873" width="36.7109375" style="2" bestFit="1" customWidth="1"/>
    <col min="15874" max="15874" width="1.42578125" style="2" customWidth="1"/>
    <col min="15875" max="15875" width="11.5703125" style="2" bestFit="1" customWidth="1"/>
    <col min="15876" max="15876" width="1.42578125" style="2" customWidth="1"/>
    <col min="15877" max="15877" width="11.7109375" style="2" bestFit="1" customWidth="1"/>
    <col min="15878" max="15878" width="1.7109375" style="2" customWidth="1"/>
    <col min="15879" max="15879" width="12" style="2" bestFit="1" customWidth="1"/>
    <col min="15880" max="15880" width="1.7109375" style="2" customWidth="1"/>
    <col min="15881" max="15881" width="12.7109375" style="2" bestFit="1" customWidth="1"/>
    <col min="15882" max="15882" width="1.7109375" style="2" customWidth="1"/>
    <col min="15883" max="16090" width="10.7109375" style="2" customWidth="1"/>
    <col min="16091" max="16128" width="10.7109375" style="2"/>
    <col min="16129" max="16129" width="36.7109375" style="2" bestFit="1" customWidth="1"/>
    <col min="16130" max="16130" width="1.42578125" style="2" customWidth="1"/>
    <col min="16131" max="16131" width="11.5703125" style="2" bestFit="1" customWidth="1"/>
    <col min="16132" max="16132" width="1.42578125" style="2" customWidth="1"/>
    <col min="16133" max="16133" width="11.7109375" style="2" bestFit="1" customWidth="1"/>
    <col min="16134" max="16134" width="1.7109375" style="2" customWidth="1"/>
    <col min="16135" max="16135" width="12" style="2" bestFit="1" customWidth="1"/>
    <col min="16136" max="16136" width="1.7109375" style="2" customWidth="1"/>
    <col min="16137" max="16137" width="12.7109375" style="2" bestFit="1" customWidth="1"/>
    <col min="16138" max="16138" width="1.7109375" style="2" customWidth="1"/>
    <col min="16139" max="16346" width="10.7109375" style="2" customWidth="1"/>
    <col min="16347" max="16384" width="10.7109375" style="2"/>
  </cols>
  <sheetData>
    <row r="1" spans="1:218" ht="15.75">
      <c r="A1" s="261" t="s">
        <v>18</v>
      </c>
      <c r="B1" s="261"/>
      <c r="C1" s="261"/>
      <c r="D1" s="261"/>
      <c r="E1" s="261"/>
      <c r="F1" s="261"/>
      <c r="G1" s="261"/>
      <c r="H1" s="261"/>
      <c r="I1" s="261"/>
    </row>
    <row r="2" spans="1:218" ht="15.75">
      <c r="A2" s="261" t="s">
        <v>19</v>
      </c>
      <c r="B2" s="261"/>
      <c r="C2" s="261"/>
      <c r="D2" s="261"/>
      <c r="E2" s="261"/>
      <c r="F2" s="261"/>
      <c r="G2" s="261"/>
      <c r="H2" s="261"/>
      <c r="I2" s="261"/>
    </row>
    <row r="3" spans="1:218" ht="15.75">
      <c r="A3" s="261" t="s">
        <v>91</v>
      </c>
      <c r="B3" s="261"/>
      <c r="C3" s="261"/>
      <c r="D3" s="261"/>
      <c r="E3" s="261"/>
      <c r="F3" s="261"/>
      <c r="G3" s="261"/>
      <c r="H3" s="261"/>
      <c r="I3" s="261"/>
    </row>
    <row r="4" spans="1:218" s="26" customFormat="1">
      <c r="A4" s="19"/>
      <c r="B4" s="19"/>
      <c r="C4" s="19"/>
      <c r="D4" s="19"/>
      <c r="E4" s="19"/>
      <c r="F4" s="19"/>
      <c r="G4" s="19"/>
      <c r="H4" s="19"/>
      <c r="I4" s="19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</row>
    <row r="5" spans="1:218" s="26" customFormat="1">
      <c r="A5" s="19"/>
      <c r="B5" s="19"/>
      <c r="C5" s="19"/>
      <c r="D5" s="19"/>
      <c r="E5" s="19"/>
      <c r="F5" s="19"/>
      <c r="G5" s="19"/>
      <c r="H5" s="19"/>
      <c r="I5" s="19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</row>
    <row r="6" spans="1:218">
      <c r="A6" s="3"/>
      <c r="B6" s="19"/>
      <c r="C6" s="19"/>
      <c r="D6" s="19"/>
      <c r="E6" s="19"/>
      <c r="F6" s="19"/>
      <c r="G6" s="19"/>
      <c r="H6" s="3"/>
      <c r="I6" s="3"/>
    </row>
    <row r="7" spans="1:218">
      <c r="B7" s="4"/>
      <c r="C7" s="12" t="s">
        <v>0</v>
      </c>
      <c r="D7" s="4"/>
      <c r="E7" s="12" t="s">
        <v>4</v>
      </c>
      <c r="F7" s="4"/>
      <c r="G7" s="12" t="s">
        <v>2</v>
      </c>
      <c r="H7" s="4"/>
      <c r="I7" s="42" t="s">
        <v>1</v>
      </c>
    </row>
    <row r="8" spans="1:218" ht="15">
      <c r="A8" s="4" t="s">
        <v>3</v>
      </c>
      <c r="B8" s="4"/>
      <c r="C8" s="20" t="s">
        <v>20</v>
      </c>
      <c r="D8" s="21"/>
      <c r="E8" s="20" t="s">
        <v>78</v>
      </c>
      <c r="F8" s="21"/>
      <c r="G8" s="20" t="s">
        <v>78</v>
      </c>
      <c r="H8" s="21"/>
      <c r="I8" s="137" t="s">
        <v>92</v>
      </c>
    </row>
    <row r="9" spans="1:218">
      <c r="B9" s="4"/>
      <c r="C9" s="18"/>
      <c r="D9" s="5"/>
      <c r="E9" s="18"/>
      <c r="F9" s="5"/>
      <c r="G9" s="18"/>
      <c r="H9" s="5"/>
      <c r="I9" s="34"/>
    </row>
    <row r="10" spans="1:218">
      <c r="A10" s="4" t="s">
        <v>26</v>
      </c>
      <c r="B10" s="4"/>
      <c r="C10" s="43">
        <v>2843621</v>
      </c>
      <c r="D10" s="25"/>
      <c r="E10" s="24">
        <v>1733711</v>
      </c>
      <c r="F10" s="25"/>
      <c r="G10" s="43">
        <f>+C82</f>
        <v>1799689</v>
      </c>
      <c r="H10" s="25"/>
      <c r="I10" s="43">
        <f>+G82</f>
        <v>2494570</v>
      </c>
    </row>
    <row r="11" spans="1:218">
      <c r="B11" s="4"/>
      <c r="C11" s="34"/>
      <c r="D11" s="5"/>
      <c r="E11" s="18"/>
      <c r="F11" s="5"/>
      <c r="G11" s="34"/>
      <c r="H11" s="5"/>
      <c r="I11" s="34"/>
    </row>
    <row r="12" spans="1:218">
      <c r="A12" s="22" t="s">
        <v>21</v>
      </c>
      <c r="B12" s="4"/>
      <c r="C12" s="34"/>
      <c r="D12" s="5"/>
      <c r="E12" s="18"/>
      <c r="F12" s="5"/>
      <c r="G12" s="34"/>
      <c r="H12" s="5"/>
      <c r="I12" s="34"/>
    </row>
    <row r="13" spans="1:218">
      <c r="A13" s="4" t="s">
        <v>22</v>
      </c>
      <c r="B13" s="4"/>
      <c r="C13" s="34">
        <v>5624190</v>
      </c>
      <c r="D13" s="5"/>
      <c r="E13" s="18">
        <v>5616298</v>
      </c>
      <c r="F13" s="5"/>
      <c r="G13" s="34">
        <v>5400000</v>
      </c>
      <c r="H13" s="5"/>
      <c r="I13" s="34">
        <v>5600000</v>
      </c>
    </row>
    <row r="14" spans="1:218">
      <c r="A14" s="4" t="s">
        <v>98</v>
      </c>
      <c r="B14" s="4"/>
      <c r="C14" s="34">
        <v>4635</v>
      </c>
      <c r="D14" s="5"/>
      <c r="E14" s="18">
        <v>0</v>
      </c>
      <c r="F14" s="5"/>
      <c r="G14" s="34">
        <v>130000</v>
      </c>
      <c r="H14" s="5"/>
      <c r="I14" s="34">
        <v>135000</v>
      </c>
    </row>
    <row r="15" spans="1:218">
      <c r="A15" s="4" t="s">
        <v>34</v>
      </c>
      <c r="B15" s="4"/>
      <c r="C15" s="34">
        <v>1038</v>
      </c>
      <c r="D15" s="5"/>
      <c r="E15" s="18">
        <v>0</v>
      </c>
      <c r="F15" s="5"/>
      <c r="G15" s="34">
        <v>1200</v>
      </c>
      <c r="H15" s="5"/>
      <c r="I15" s="34">
        <v>1200</v>
      </c>
    </row>
    <row r="16" spans="1:218">
      <c r="A16" s="4" t="s">
        <v>99</v>
      </c>
      <c r="B16" s="4"/>
      <c r="C16" s="31">
        <v>1028</v>
      </c>
      <c r="D16" s="5"/>
      <c r="E16" s="23">
        <v>0</v>
      </c>
      <c r="F16" s="5"/>
      <c r="G16" s="31">
        <v>0</v>
      </c>
      <c r="H16" s="5"/>
      <c r="I16" s="31">
        <v>0</v>
      </c>
    </row>
    <row r="17" spans="1:9" hidden="1">
      <c r="B17" s="4"/>
      <c r="C17" s="31">
        <v>0</v>
      </c>
      <c r="D17" s="5"/>
      <c r="E17" s="23">
        <v>0</v>
      </c>
      <c r="F17" s="5"/>
      <c r="G17" s="31">
        <v>0</v>
      </c>
      <c r="H17" s="5"/>
      <c r="I17" s="31">
        <v>0</v>
      </c>
    </row>
    <row r="18" spans="1:9" hidden="1">
      <c r="B18" s="4"/>
      <c r="C18" s="34"/>
      <c r="D18" s="5"/>
      <c r="E18" s="18"/>
      <c r="F18" s="5"/>
      <c r="G18" s="34"/>
      <c r="H18" s="5"/>
      <c r="I18" s="34"/>
    </row>
    <row r="19" spans="1:9" hidden="1">
      <c r="B19" s="4"/>
      <c r="C19" s="31"/>
      <c r="D19" s="5"/>
      <c r="E19" s="23"/>
      <c r="F19" s="5"/>
      <c r="G19" s="31"/>
      <c r="H19" s="5"/>
      <c r="I19" s="31"/>
    </row>
    <row r="20" spans="1:9">
      <c r="A20" s="4" t="s">
        <v>23</v>
      </c>
      <c r="B20" s="4"/>
      <c r="C20" s="34">
        <f>SUM(C13:C19)</f>
        <v>5630891</v>
      </c>
      <c r="D20" s="5"/>
      <c r="E20" s="18">
        <f>SUM(E13:E19)</f>
        <v>5616298</v>
      </c>
      <c r="F20" s="5"/>
      <c r="G20" s="34">
        <f>SUM(G13:G19)</f>
        <v>5531200</v>
      </c>
      <c r="H20" s="5"/>
      <c r="I20" s="34">
        <f>SUM(I13:I19)</f>
        <v>5736200</v>
      </c>
    </row>
    <row r="21" spans="1:9">
      <c r="B21" s="4"/>
      <c r="C21" s="34"/>
      <c r="D21" s="5"/>
      <c r="E21" s="18"/>
      <c r="F21" s="5"/>
      <c r="G21" s="34"/>
      <c r="H21" s="5"/>
      <c r="I21" s="34"/>
    </row>
    <row r="22" spans="1:9">
      <c r="A22" s="22" t="s">
        <v>24</v>
      </c>
      <c r="B22" s="4"/>
      <c r="C22" s="10"/>
      <c r="D22" s="9"/>
      <c r="E22" s="9"/>
      <c r="F22" s="9"/>
      <c r="G22" s="10"/>
      <c r="H22" s="9"/>
      <c r="I22" s="10"/>
    </row>
    <row r="23" spans="1:9">
      <c r="A23" s="6" t="s">
        <v>69</v>
      </c>
      <c r="B23" s="4"/>
      <c r="C23" s="10"/>
      <c r="D23" s="9"/>
      <c r="E23" s="9"/>
      <c r="F23" s="9"/>
      <c r="G23" s="10"/>
      <c r="H23" s="9"/>
      <c r="I23" s="10"/>
    </row>
    <row r="24" spans="1:9">
      <c r="A24" s="7" t="s">
        <v>65</v>
      </c>
      <c r="B24" s="4"/>
      <c r="C24" s="10">
        <v>506020</v>
      </c>
      <c r="D24" s="9">
        <f>'[2]Gen Fund Detail'!C37</f>
        <v>0</v>
      </c>
      <c r="E24" s="9">
        <v>688736</v>
      </c>
      <c r="F24" s="9">
        <f>'[2]Gen Fund Detail'!E37</f>
        <v>0</v>
      </c>
      <c r="G24" s="10">
        <v>630706</v>
      </c>
      <c r="H24" s="9">
        <f>'[2]Gen Fund Detail'!G37</f>
        <v>0</v>
      </c>
      <c r="I24" s="10">
        <v>1001056</v>
      </c>
    </row>
    <row r="25" spans="1:9">
      <c r="A25" s="4" t="s">
        <v>5</v>
      </c>
      <c r="B25" s="4"/>
      <c r="C25" s="10">
        <v>3768</v>
      </c>
      <c r="D25" s="9">
        <f>'[2]Gen Fund Detail'!C42</f>
        <v>0</v>
      </c>
      <c r="E25" s="9">
        <v>10000</v>
      </c>
      <c r="F25" s="9">
        <f>'[2]Gen Fund Detail'!E42</f>
        <v>0</v>
      </c>
      <c r="G25" s="10">
        <v>10000</v>
      </c>
      <c r="H25" s="9">
        <f>'[2]Gen Fund Detail'!G42</f>
        <v>0</v>
      </c>
      <c r="I25" s="10">
        <v>16000</v>
      </c>
    </row>
    <row r="26" spans="1:9" s="1" customFormat="1">
      <c r="A26" s="4" t="s">
        <v>66</v>
      </c>
      <c r="B26" s="4"/>
      <c r="C26" s="10">
        <v>275059</v>
      </c>
      <c r="D26" s="9">
        <f>'[2]Gen Fund Detail'!C65</f>
        <v>0</v>
      </c>
      <c r="E26" s="9">
        <v>262540</v>
      </c>
      <c r="F26" s="9">
        <f>'[2]Gen Fund Detail'!E65</f>
        <v>0</v>
      </c>
      <c r="G26" s="10">
        <v>205450</v>
      </c>
      <c r="H26" s="9">
        <f>'[2]Gen Fund Detail'!G65</f>
        <v>0</v>
      </c>
      <c r="I26" s="10">
        <v>255400</v>
      </c>
    </row>
    <row r="27" spans="1:9" s="1" customFormat="1">
      <c r="A27" s="4" t="s">
        <v>7</v>
      </c>
      <c r="B27" s="4"/>
      <c r="C27" s="10">
        <f>'[2]Gen Fund Detail'!B69</f>
        <v>0</v>
      </c>
      <c r="D27" s="9">
        <f>'[2]Gen Fund Detail'!C69</f>
        <v>0</v>
      </c>
      <c r="E27" s="9">
        <f>'[2]Gen Fund Detail'!D69</f>
        <v>2000</v>
      </c>
      <c r="F27" s="9">
        <f>'[2]Gen Fund Detail'!E69</f>
        <v>0</v>
      </c>
      <c r="G27" s="10">
        <v>14200</v>
      </c>
      <c r="H27" s="9">
        <f>'[2]Gen Fund Detail'!G69</f>
        <v>0</v>
      </c>
      <c r="I27" s="10">
        <v>2000</v>
      </c>
    </row>
    <row r="28" spans="1:9" s="1" customFormat="1">
      <c r="A28" s="4" t="s">
        <v>6</v>
      </c>
      <c r="B28" s="4"/>
      <c r="C28" s="31">
        <f>'[2]Gen Fund Detail'!B75</f>
        <v>0</v>
      </c>
      <c r="D28" s="5">
        <f>'[2]Gen Fund Detail'!C75</f>
        <v>0</v>
      </c>
      <c r="E28" s="23">
        <f>'[2]Gen Fund Detail'!D75</f>
        <v>175000</v>
      </c>
      <c r="F28" s="5">
        <f>'[2]Gen Fund Detail'!E75</f>
        <v>0</v>
      </c>
      <c r="G28" s="31">
        <v>0</v>
      </c>
      <c r="H28" s="5">
        <f>'[2]Gen Fund Detail'!G75</f>
        <v>0</v>
      </c>
      <c r="I28" s="11">
        <v>50000</v>
      </c>
    </row>
    <row r="29" spans="1:9" s="1" customFormat="1">
      <c r="A29" s="4" t="s">
        <v>73</v>
      </c>
      <c r="B29" s="4"/>
      <c r="C29" s="31">
        <f>SUM(C24:C28)</f>
        <v>784847</v>
      </c>
      <c r="D29" s="5"/>
      <c r="E29" s="23">
        <f>SUM(E24:E28)</f>
        <v>1138276</v>
      </c>
      <c r="F29" s="5"/>
      <c r="G29" s="31">
        <f>SUM(G24:G28)</f>
        <v>860356</v>
      </c>
      <c r="H29" s="5"/>
      <c r="I29" s="31">
        <f>SUM(I24:I28)</f>
        <v>1324456</v>
      </c>
    </row>
    <row r="30" spans="1:9" s="1" customFormat="1">
      <c r="A30" s="4"/>
      <c r="B30" s="4"/>
      <c r="C30" s="34"/>
      <c r="D30" s="5"/>
      <c r="E30" s="18"/>
      <c r="F30" s="5"/>
      <c r="G30" s="34"/>
      <c r="H30" s="5"/>
      <c r="I30" s="34"/>
    </row>
    <row r="31" spans="1:9" s="1" customFormat="1" hidden="1">
      <c r="A31" s="6" t="s">
        <v>75</v>
      </c>
      <c r="B31" s="4"/>
      <c r="C31" s="34"/>
      <c r="D31" s="5"/>
      <c r="E31" s="18"/>
      <c r="F31" s="5"/>
      <c r="G31" s="34"/>
      <c r="H31" s="5"/>
      <c r="I31" s="34"/>
    </row>
    <row r="32" spans="1:9" s="1" customFormat="1" hidden="1">
      <c r="A32" s="4" t="s">
        <v>76</v>
      </c>
      <c r="B32" s="4"/>
      <c r="C32" s="10">
        <v>0</v>
      </c>
      <c r="D32" s="9"/>
      <c r="E32" s="9">
        <v>0</v>
      </c>
      <c r="F32" s="9"/>
      <c r="G32" s="10">
        <v>0</v>
      </c>
      <c r="H32" s="9"/>
      <c r="I32" s="10">
        <v>0</v>
      </c>
    </row>
    <row r="33" spans="1:9" s="1" customFormat="1" hidden="1">
      <c r="A33" s="4" t="s">
        <v>77</v>
      </c>
      <c r="B33" s="4"/>
      <c r="C33" s="31">
        <v>0</v>
      </c>
      <c r="D33" s="5"/>
      <c r="E33" s="23">
        <v>0</v>
      </c>
      <c r="F33" s="5"/>
      <c r="G33" s="31">
        <v>0</v>
      </c>
      <c r="H33" s="5"/>
      <c r="I33" s="31">
        <v>0</v>
      </c>
    </row>
    <row r="34" spans="1:9" s="1" customFormat="1" hidden="1">
      <c r="A34" s="33" t="s">
        <v>74</v>
      </c>
      <c r="B34" s="4"/>
      <c r="C34" s="34">
        <f>SUM(C32:C33)</f>
        <v>0</v>
      </c>
      <c r="D34" s="5"/>
      <c r="E34" s="18">
        <f>SUM(E32:E33)</f>
        <v>0</v>
      </c>
      <c r="F34" s="5"/>
      <c r="G34" s="34">
        <f>SUM(G32:G33)</f>
        <v>0</v>
      </c>
      <c r="H34" s="5"/>
      <c r="I34" s="34">
        <f>SUM(I32:I33)</f>
        <v>0</v>
      </c>
    </row>
    <row r="35" spans="1:9" s="1" customFormat="1" hidden="1">
      <c r="A35" s="36"/>
      <c r="B35" s="4"/>
      <c r="C35" s="34"/>
      <c r="D35" s="5"/>
      <c r="E35" s="18"/>
      <c r="F35" s="5"/>
      <c r="G35" s="34"/>
      <c r="H35" s="5"/>
      <c r="I35" s="34"/>
    </row>
    <row r="36" spans="1:9" s="1" customFormat="1">
      <c r="A36" s="33" t="s">
        <v>25</v>
      </c>
      <c r="B36" s="4"/>
      <c r="C36" s="31">
        <f>+C29+C34</f>
        <v>784847</v>
      </c>
      <c r="D36" s="5"/>
      <c r="E36" s="23">
        <f>+E29+E34</f>
        <v>1138276</v>
      </c>
      <c r="F36" s="5"/>
      <c r="G36" s="31">
        <f>+G29+G34</f>
        <v>860356</v>
      </c>
      <c r="H36" s="5"/>
      <c r="I36" s="31">
        <f>+I29+I34</f>
        <v>1324456</v>
      </c>
    </row>
    <row r="37" spans="1:9" s="1" customFormat="1">
      <c r="A37" s="33"/>
      <c r="B37" s="33"/>
      <c r="C37" s="34"/>
      <c r="D37" s="35"/>
      <c r="E37" s="34"/>
      <c r="F37" s="35"/>
      <c r="G37" s="34"/>
      <c r="H37" s="35"/>
      <c r="I37" s="34"/>
    </row>
    <row r="38" spans="1:9" s="1" customFormat="1">
      <c r="A38" s="4" t="s">
        <v>39</v>
      </c>
      <c r="B38" s="4"/>
      <c r="C38" s="10"/>
      <c r="D38" s="9"/>
      <c r="E38" s="9"/>
      <c r="F38" s="9"/>
      <c r="G38" s="10"/>
      <c r="H38" s="9"/>
      <c r="I38" s="10"/>
    </row>
    <row r="39" spans="1:9" s="1" customFormat="1">
      <c r="A39" s="4" t="s">
        <v>38</v>
      </c>
      <c r="B39" s="4"/>
      <c r="C39" s="34">
        <f>+C20-C36</f>
        <v>4846044</v>
      </c>
      <c r="D39" s="5"/>
      <c r="E39" s="18">
        <f>+E20-E36</f>
        <v>4478022</v>
      </c>
      <c r="F39" s="5"/>
      <c r="G39" s="34">
        <f>+G20-G36</f>
        <v>4670844</v>
      </c>
      <c r="H39" s="5"/>
      <c r="I39" s="34">
        <f>+I20-I36</f>
        <v>4411744</v>
      </c>
    </row>
    <row r="40" spans="1:9" s="1" customFormat="1">
      <c r="A40" s="4"/>
      <c r="B40" s="4"/>
      <c r="C40" s="34"/>
      <c r="D40" s="5"/>
      <c r="E40" s="18"/>
      <c r="F40" s="5"/>
      <c r="G40" s="34"/>
      <c r="H40" s="5"/>
      <c r="I40" s="34"/>
    </row>
    <row r="41" spans="1:9" s="1" customFormat="1">
      <c r="A41" s="30" t="s">
        <v>35</v>
      </c>
      <c r="B41" s="4"/>
      <c r="C41" s="34"/>
      <c r="D41" s="5"/>
      <c r="E41" s="18"/>
      <c r="F41" s="5"/>
      <c r="G41" s="34"/>
      <c r="H41" s="5"/>
      <c r="I41" s="40"/>
    </row>
    <row r="42" spans="1:9" s="1" customFormat="1">
      <c r="A42" s="2"/>
      <c r="B42" s="4"/>
      <c r="C42" s="10"/>
      <c r="D42" s="5"/>
      <c r="E42" s="18"/>
      <c r="F42" s="5"/>
      <c r="G42" s="34"/>
      <c r="H42" s="5"/>
      <c r="I42" s="10"/>
    </row>
    <row r="43" spans="1:9" s="1" customFormat="1" hidden="1">
      <c r="A43" s="4"/>
      <c r="B43" s="4"/>
      <c r="C43" s="10"/>
      <c r="D43" s="9"/>
      <c r="E43" s="9"/>
      <c r="F43" s="9"/>
      <c r="G43" s="10"/>
      <c r="H43" s="9"/>
      <c r="I43" s="10"/>
    </row>
    <row r="44" spans="1:9" s="1" customFormat="1" hidden="1">
      <c r="A44" s="4"/>
      <c r="B44" s="4"/>
      <c r="C44" s="10"/>
      <c r="D44" s="9"/>
      <c r="E44" s="9"/>
      <c r="F44" s="9"/>
      <c r="G44" s="10"/>
      <c r="H44" s="9"/>
      <c r="I44" s="10"/>
    </row>
    <row r="45" spans="1:9" s="1" customFormat="1" hidden="1">
      <c r="A45" s="4"/>
      <c r="B45" s="4"/>
      <c r="C45" s="41"/>
      <c r="D45" s="9"/>
      <c r="E45" s="9"/>
      <c r="F45" s="9"/>
      <c r="G45" s="41"/>
      <c r="H45" s="9"/>
      <c r="I45" s="41"/>
    </row>
    <row r="46" spans="1:9" s="1" customFormat="1" hidden="1">
      <c r="A46" s="4"/>
      <c r="B46" s="4"/>
      <c r="C46" s="41"/>
      <c r="D46" s="9"/>
      <c r="E46" s="9"/>
      <c r="F46" s="9"/>
      <c r="G46" s="41"/>
      <c r="H46" s="9"/>
      <c r="I46" s="41"/>
    </row>
    <row r="47" spans="1:9" s="1" customFormat="1" hidden="1">
      <c r="A47" s="4"/>
      <c r="B47" s="4"/>
      <c r="C47" s="10"/>
      <c r="D47" s="9"/>
      <c r="E47" s="18"/>
      <c r="F47" s="9"/>
      <c r="G47" s="18"/>
      <c r="H47" s="9"/>
      <c r="I47" s="10"/>
    </row>
    <row r="48" spans="1:9" s="1" customFormat="1" hidden="1">
      <c r="A48" s="4"/>
      <c r="B48" s="4"/>
      <c r="C48" s="10"/>
      <c r="D48" s="9"/>
      <c r="E48" s="18"/>
      <c r="F48" s="9"/>
      <c r="G48" s="18"/>
      <c r="H48" s="9"/>
      <c r="I48" s="10"/>
    </row>
    <row r="49" spans="1:9" s="1" customFormat="1" hidden="1">
      <c r="A49" s="4"/>
      <c r="B49" s="4"/>
      <c r="C49" s="10"/>
      <c r="D49" s="9"/>
      <c r="E49" s="18"/>
      <c r="F49" s="9"/>
      <c r="G49" s="18"/>
      <c r="H49" s="9"/>
      <c r="I49" s="10"/>
    </row>
    <row r="50" spans="1:9" s="1" customFormat="1" hidden="1">
      <c r="A50" s="4"/>
      <c r="B50" s="4"/>
      <c r="C50" s="10"/>
      <c r="D50" s="9"/>
      <c r="E50" s="18"/>
      <c r="F50" s="9"/>
      <c r="G50" s="18"/>
      <c r="H50" s="9"/>
      <c r="I50" s="10"/>
    </row>
    <row r="51" spans="1:9" s="1" customFormat="1" hidden="1">
      <c r="A51" s="4"/>
      <c r="B51" s="4"/>
      <c r="C51" s="10"/>
      <c r="D51" s="9"/>
      <c r="E51" s="18"/>
      <c r="F51" s="9"/>
      <c r="G51" s="18"/>
      <c r="H51" s="9"/>
      <c r="I51" s="10"/>
    </row>
    <row r="52" spans="1:9" s="1" customFormat="1" hidden="1">
      <c r="A52" s="4"/>
      <c r="B52" s="4"/>
      <c r="C52" s="10"/>
      <c r="D52" s="9"/>
      <c r="E52" s="18"/>
      <c r="F52" s="9"/>
      <c r="G52" s="18"/>
      <c r="H52" s="9"/>
      <c r="I52" s="10"/>
    </row>
    <row r="53" spans="1:9" s="1" customFormat="1" hidden="1">
      <c r="A53" s="4"/>
      <c r="B53" s="4"/>
      <c r="C53" s="10"/>
      <c r="D53" s="9"/>
      <c r="E53" s="18"/>
      <c r="F53" s="9"/>
      <c r="G53" s="18"/>
      <c r="H53" s="9"/>
      <c r="I53" s="10"/>
    </row>
    <row r="54" spans="1:9" s="1" customFormat="1" hidden="1">
      <c r="A54" s="4"/>
      <c r="B54" s="4"/>
      <c r="C54" s="10"/>
      <c r="D54" s="9"/>
      <c r="E54" s="18"/>
      <c r="F54" s="9"/>
      <c r="G54" s="18"/>
      <c r="H54" s="9"/>
      <c r="I54" s="10"/>
    </row>
    <row r="55" spans="1:9" s="1" customFormat="1" hidden="1">
      <c r="A55" s="4"/>
      <c r="B55" s="4"/>
      <c r="C55" s="10"/>
      <c r="D55" s="9"/>
      <c r="E55" s="18"/>
      <c r="F55" s="9"/>
      <c r="G55" s="18"/>
      <c r="H55" s="9"/>
      <c r="I55" s="10"/>
    </row>
    <row r="56" spans="1:9" s="1" customFormat="1" hidden="1">
      <c r="A56" s="4"/>
      <c r="B56" s="4"/>
      <c r="C56" s="10"/>
      <c r="D56" s="9"/>
      <c r="E56" s="18"/>
      <c r="F56" s="9"/>
      <c r="G56" s="18"/>
      <c r="H56" s="9"/>
      <c r="I56" s="10"/>
    </row>
    <row r="57" spans="1:9" s="1" customFormat="1" hidden="1">
      <c r="A57" s="4"/>
      <c r="B57" s="4"/>
      <c r="C57" s="10"/>
      <c r="D57" s="9"/>
      <c r="E57" s="18"/>
      <c r="F57" s="9"/>
      <c r="G57" s="18"/>
      <c r="H57" s="9"/>
      <c r="I57" s="10"/>
    </row>
    <row r="58" spans="1:9" s="1" customFormat="1" hidden="1">
      <c r="A58" s="4"/>
      <c r="B58" s="4"/>
      <c r="C58" s="10"/>
      <c r="D58" s="9"/>
      <c r="E58" s="18"/>
      <c r="F58" s="9"/>
      <c r="G58" s="18"/>
      <c r="H58" s="9"/>
      <c r="I58" s="10"/>
    </row>
    <row r="59" spans="1:9" s="1" customFormat="1" hidden="1">
      <c r="A59" s="4"/>
      <c r="B59" s="4"/>
      <c r="C59" s="10"/>
      <c r="D59" s="9"/>
      <c r="E59" s="18"/>
      <c r="F59" s="9"/>
      <c r="G59" s="18"/>
      <c r="H59" s="9"/>
      <c r="I59" s="10"/>
    </row>
    <row r="60" spans="1:9" s="1" customFormat="1" hidden="1">
      <c r="A60" s="4"/>
      <c r="B60" s="4"/>
      <c r="C60" s="10"/>
      <c r="D60" s="9"/>
      <c r="E60" s="18"/>
      <c r="F60" s="9"/>
      <c r="G60" s="10"/>
      <c r="H60" s="9"/>
      <c r="I60" s="10"/>
    </row>
    <row r="61" spans="1:9" s="1" customFormat="1">
      <c r="A61" s="4" t="s">
        <v>67</v>
      </c>
      <c r="B61" s="4"/>
      <c r="C61" s="34"/>
      <c r="D61" s="5"/>
      <c r="E61" s="18"/>
      <c r="F61" s="5"/>
      <c r="G61" s="34"/>
      <c r="H61" s="5"/>
      <c r="I61" s="34"/>
    </row>
    <row r="62" spans="1:9" s="1" customFormat="1">
      <c r="A62" s="4" t="s">
        <v>168</v>
      </c>
      <c r="B62" s="4"/>
      <c r="C62" s="34">
        <v>0</v>
      </c>
      <c r="D62" s="5"/>
      <c r="E62" s="18">
        <v>0</v>
      </c>
      <c r="F62" s="5"/>
      <c r="G62" s="34">
        <v>0</v>
      </c>
      <c r="H62" s="5"/>
      <c r="I62" s="34">
        <v>386280</v>
      </c>
    </row>
    <row r="63" spans="1:9" s="1" customFormat="1">
      <c r="A63" s="4" t="s">
        <v>169</v>
      </c>
      <c r="B63" s="4"/>
      <c r="C63" s="34">
        <v>-106075</v>
      </c>
      <c r="D63" s="5"/>
      <c r="E63" s="18">
        <v>0</v>
      </c>
      <c r="F63" s="5"/>
      <c r="G63" s="34">
        <v>0</v>
      </c>
      <c r="H63" s="5"/>
      <c r="I63" s="34">
        <v>0</v>
      </c>
    </row>
    <row r="64" spans="1:9" s="1" customFormat="1">
      <c r="A64" s="4" t="s">
        <v>68</v>
      </c>
      <c r="B64" s="4"/>
      <c r="C64" s="34">
        <v>-2011139</v>
      </c>
      <c r="D64" s="5"/>
      <c r="E64" s="18">
        <v>-3975963</v>
      </c>
      <c r="F64" s="5"/>
      <c r="G64" s="18">
        <v>-3975963</v>
      </c>
      <c r="H64" s="5"/>
      <c r="I64" s="34">
        <v>-3974263</v>
      </c>
    </row>
    <row r="65" spans="1:9" s="1" customFormat="1" hidden="1">
      <c r="A65" s="4" t="s">
        <v>70</v>
      </c>
      <c r="B65" s="4"/>
      <c r="C65" s="34">
        <v>0</v>
      </c>
      <c r="D65" s="5"/>
      <c r="E65" s="18">
        <v>0</v>
      </c>
      <c r="F65" s="5"/>
      <c r="G65" s="34">
        <v>0</v>
      </c>
      <c r="H65" s="5"/>
      <c r="I65" s="34">
        <v>0</v>
      </c>
    </row>
    <row r="66" spans="1:9" s="1" customFormat="1" hidden="1">
      <c r="A66" s="4" t="s">
        <v>72</v>
      </c>
      <c r="B66" s="4"/>
      <c r="C66" s="34">
        <v>0</v>
      </c>
      <c r="D66" s="5"/>
      <c r="E66" s="18">
        <v>0</v>
      </c>
      <c r="F66" s="5"/>
      <c r="G66" s="34">
        <v>0</v>
      </c>
      <c r="H66" s="5"/>
      <c r="I66" s="34">
        <v>0</v>
      </c>
    </row>
    <row r="67" spans="1:9" s="1" customFormat="1" hidden="1">
      <c r="A67" s="4" t="s">
        <v>86</v>
      </c>
      <c r="B67" s="4"/>
      <c r="C67" s="34">
        <v>0</v>
      </c>
      <c r="D67" s="5"/>
      <c r="E67" s="18">
        <v>0</v>
      </c>
      <c r="F67" s="5"/>
      <c r="G67" s="34">
        <v>0</v>
      </c>
      <c r="H67" s="5"/>
      <c r="I67" s="34">
        <v>0</v>
      </c>
    </row>
    <row r="68" spans="1:9" s="1" customFormat="1">
      <c r="A68" s="4" t="s">
        <v>170</v>
      </c>
      <c r="B68" s="4"/>
      <c r="C68" s="34">
        <v>-496310</v>
      </c>
      <c r="D68" s="5"/>
      <c r="E68" s="18">
        <v>0</v>
      </c>
      <c r="F68" s="5"/>
      <c r="G68" s="34">
        <v>0</v>
      </c>
      <c r="H68" s="5"/>
      <c r="I68" s="34">
        <v>0</v>
      </c>
    </row>
    <row r="69" spans="1:9" s="1" customFormat="1" hidden="1">
      <c r="A69" s="4" t="s">
        <v>168</v>
      </c>
      <c r="B69" s="4"/>
      <c r="C69" s="34">
        <v>0</v>
      </c>
      <c r="D69" s="5"/>
      <c r="E69" s="18">
        <v>0</v>
      </c>
      <c r="F69" s="5"/>
      <c r="G69" s="34">
        <v>0</v>
      </c>
      <c r="H69" s="5"/>
      <c r="I69" s="34">
        <v>0</v>
      </c>
    </row>
    <row r="70" spans="1:9" s="1" customFormat="1" hidden="1">
      <c r="A70" s="4" t="s">
        <v>89</v>
      </c>
      <c r="B70" s="4"/>
      <c r="C70" s="34">
        <v>0</v>
      </c>
      <c r="D70" s="5"/>
      <c r="E70" s="18">
        <v>0</v>
      </c>
      <c r="F70" s="5"/>
      <c r="G70" s="34">
        <v>0</v>
      </c>
      <c r="H70" s="5"/>
      <c r="I70" s="34">
        <v>0</v>
      </c>
    </row>
    <row r="71" spans="1:9" s="1" customFormat="1" hidden="1">
      <c r="A71" s="4" t="s">
        <v>71</v>
      </c>
      <c r="B71" s="4"/>
      <c r="C71" s="34">
        <v>0</v>
      </c>
      <c r="D71" s="5"/>
      <c r="E71" s="18">
        <v>0</v>
      </c>
      <c r="F71" s="5"/>
      <c r="G71" s="34">
        <v>0</v>
      </c>
      <c r="H71" s="5"/>
      <c r="I71" s="34">
        <v>0</v>
      </c>
    </row>
    <row r="72" spans="1:9" s="1" customFormat="1" hidden="1">
      <c r="A72" s="4" t="s">
        <v>87</v>
      </c>
      <c r="B72" s="4"/>
      <c r="C72" s="34">
        <v>0</v>
      </c>
      <c r="D72" s="5"/>
      <c r="E72" s="18">
        <v>0</v>
      </c>
      <c r="F72" s="5"/>
      <c r="G72" s="34">
        <v>0</v>
      </c>
      <c r="H72" s="5"/>
      <c r="I72" s="34">
        <v>0</v>
      </c>
    </row>
    <row r="73" spans="1:9" s="1" customFormat="1">
      <c r="A73" s="4" t="s">
        <v>171</v>
      </c>
      <c r="B73" s="4"/>
      <c r="C73" s="34">
        <v>-76452</v>
      </c>
      <c r="D73" s="5"/>
      <c r="E73" s="18">
        <v>0</v>
      </c>
      <c r="F73" s="5"/>
      <c r="G73" s="34">
        <v>0</v>
      </c>
      <c r="H73" s="5"/>
      <c r="I73" s="34">
        <v>0</v>
      </c>
    </row>
    <row r="74" spans="1:9" s="1" customFormat="1">
      <c r="A74" s="4" t="s">
        <v>90</v>
      </c>
      <c r="B74" s="4"/>
      <c r="C74" s="31">
        <v>-3200000</v>
      </c>
      <c r="D74" s="5"/>
      <c r="E74" s="31">
        <v>0</v>
      </c>
      <c r="F74" s="5"/>
      <c r="G74" s="31">
        <v>0</v>
      </c>
      <c r="H74" s="5"/>
      <c r="I74" s="31">
        <v>0</v>
      </c>
    </row>
    <row r="75" spans="1:9" s="1" customFormat="1">
      <c r="A75" s="4" t="s">
        <v>172</v>
      </c>
      <c r="B75" s="4"/>
      <c r="C75" s="31">
        <f>SUM(C62:C74)</f>
        <v>-5889976</v>
      </c>
      <c r="D75" s="5"/>
      <c r="E75" s="31">
        <f>SUM(E62:E74)</f>
        <v>-3975963</v>
      </c>
      <c r="F75" s="5"/>
      <c r="G75" s="31">
        <f>SUM(G62:G74)</f>
        <v>-3975963</v>
      </c>
      <c r="H75" s="5"/>
      <c r="I75" s="31">
        <f>SUM(I62:I74)</f>
        <v>-3587983</v>
      </c>
    </row>
    <row r="76" spans="1:9" s="1" customFormat="1">
      <c r="A76" s="4"/>
      <c r="B76" s="4"/>
      <c r="C76" s="34"/>
      <c r="D76" s="5"/>
      <c r="E76" s="18"/>
      <c r="F76" s="5"/>
      <c r="G76" s="34"/>
      <c r="H76" s="5"/>
      <c r="I76" s="34"/>
    </row>
    <row r="77" spans="1:9" s="1" customFormat="1">
      <c r="A77" s="4" t="s">
        <v>36</v>
      </c>
      <c r="B77" s="4"/>
      <c r="C77" s="34">
        <f>+C47+C75</f>
        <v>-5889976</v>
      </c>
      <c r="D77" s="5"/>
      <c r="E77" s="18">
        <f>+E47+E75</f>
        <v>-3975963</v>
      </c>
      <c r="F77" s="5"/>
      <c r="G77" s="34">
        <f>+G47+G75</f>
        <v>-3975963</v>
      </c>
      <c r="H77" s="5"/>
      <c r="I77" s="34">
        <f>+I47+I75</f>
        <v>-3587983</v>
      </c>
    </row>
    <row r="78" spans="1:9" s="1" customFormat="1">
      <c r="A78" s="4"/>
      <c r="B78" s="4"/>
      <c r="C78" s="34"/>
      <c r="D78" s="5"/>
      <c r="E78" s="18"/>
      <c r="F78" s="5"/>
      <c r="G78" s="34"/>
      <c r="H78" s="5"/>
      <c r="I78" s="34"/>
    </row>
    <row r="79" spans="1:9" s="1" customFormat="1">
      <c r="A79" s="4" t="s">
        <v>37</v>
      </c>
      <c r="B79" s="4"/>
      <c r="C79" s="34"/>
      <c r="D79" s="5"/>
      <c r="E79" s="18"/>
      <c r="F79" s="5"/>
      <c r="G79" s="34"/>
      <c r="H79" s="5"/>
      <c r="I79" s="34"/>
    </row>
    <row r="80" spans="1:9" s="1" customFormat="1">
      <c r="A80" s="4" t="s">
        <v>38</v>
      </c>
      <c r="B80" s="4"/>
      <c r="C80" s="34">
        <f>+C39+C77</f>
        <v>-1043932</v>
      </c>
      <c r="D80" s="5"/>
      <c r="E80" s="34">
        <f>+E39+E77</f>
        <v>502059</v>
      </c>
      <c r="F80" s="5"/>
      <c r="G80" s="34">
        <f>+G39+G77</f>
        <v>694881</v>
      </c>
      <c r="H80" s="5"/>
      <c r="I80" s="34">
        <f>+I39+I77</f>
        <v>823761</v>
      </c>
    </row>
    <row r="81" spans="1:10" s="1" customFormat="1">
      <c r="A81" s="4"/>
      <c r="B81" s="4"/>
      <c r="C81" s="34"/>
      <c r="D81" s="5"/>
      <c r="E81" s="18"/>
      <c r="F81" s="5"/>
      <c r="G81" s="34"/>
      <c r="H81" s="5"/>
      <c r="I81" s="34"/>
    </row>
    <row r="82" spans="1:10" s="1" customFormat="1" ht="13.5" thickBot="1">
      <c r="A82" s="4" t="s">
        <v>27</v>
      </c>
      <c r="B82" s="4"/>
      <c r="C82" s="44">
        <f>+C10+C80</f>
        <v>1799689</v>
      </c>
      <c r="D82" s="8"/>
      <c r="E82" s="27">
        <f>+E10+E80</f>
        <v>2235770</v>
      </c>
      <c r="F82" s="8"/>
      <c r="G82" s="44">
        <f>+G10+G80</f>
        <v>2494570</v>
      </c>
      <c r="H82" s="8"/>
      <c r="I82" s="44">
        <f>+I10+I80</f>
        <v>3318331</v>
      </c>
    </row>
    <row r="83" spans="1:10" s="1" customFormat="1" ht="13.5" thickTop="1">
      <c r="A83" s="4"/>
      <c r="B83" s="4"/>
      <c r="C83" s="10"/>
      <c r="D83" s="9"/>
      <c r="E83" s="9"/>
      <c r="F83" s="9"/>
      <c r="G83" s="10"/>
      <c r="H83" s="9"/>
      <c r="I83" s="10"/>
    </row>
    <row r="84" spans="1:10" s="1" customFormat="1">
      <c r="A84" s="4" t="s">
        <v>31</v>
      </c>
      <c r="B84" s="4"/>
      <c r="C84" s="45">
        <f>+C29/365</f>
        <v>2150.2657534246578</v>
      </c>
      <c r="D84" s="8"/>
      <c r="E84" s="8">
        <f>+E29/365</f>
        <v>3118.5643835616438</v>
      </c>
      <c r="F84" s="8"/>
      <c r="G84" s="45">
        <f>+G29/365</f>
        <v>2357.139726027397</v>
      </c>
      <c r="H84" s="8"/>
      <c r="I84" s="45">
        <f>+I29/365</f>
        <v>3628.6465753424659</v>
      </c>
    </row>
    <row r="85" spans="1:10" s="1" customFormat="1">
      <c r="A85" s="4"/>
      <c r="B85" s="4"/>
      <c r="C85" s="10"/>
      <c r="D85" s="9"/>
      <c r="E85" s="9"/>
      <c r="F85" s="9"/>
      <c r="G85" s="10"/>
      <c r="H85" s="9"/>
      <c r="I85" s="10"/>
    </row>
    <row r="86" spans="1:10" s="1" customFormat="1">
      <c r="A86" s="4" t="s">
        <v>28</v>
      </c>
      <c r="B86" s="4"/>
      <c r="C86" s="10"/>
      <c r="D86" s="9"/>
      <c r="E86" s="9"/>
      <c r="F86" s="9"/>
      <c r="G86" s="10"/>
      <c r="H86" s="9"/>
      <c r="I86" s="10"/>
    </row>
    <row r="87" spans="1:10" s="1" customFormat="1">
      <c r="A87" s="4" t="s">
        <v>29</v>
      </c>
      <c r="B87" s="4"/>
      <c r="C87" s="32">
        <f>+C82/C84</f>
        <v>836.96119753276741</v>
      </c>
      <c r="D87" s="29"/>
      <c r="E87" s="28">
        <f>+E82/E84</f>
        <v>716.92282890968443</v>
      </c>
      <c r="F87" s="29"/>
      <c r="G87" s="32">
        <f>+G82/G84</f>
        <v>1058.3038300424475</v>
      </c>
      <c r="H87" s="29"/>
      <c r="I87" s="32">
        <f>+I82/I84</f>
        <v>914.48173061241744</v>
      </c>
    </row>
    <row r="88" spans="1:10" s="1" customFormat="1">
      <c r="A88" s="4"/>
      <c r="B88" s="4"/>
      <c r="C88" s="10"/>
      <c r="D88" s="9"/>
      <c r="E88" s="9"/>
      <c r="F88" s="9"/>
      <c r="G88" s="10"/>
      <c r="H88" s="9"/>
      <c r="I88" s="10"/>
    </row>
    <row r="89" spans="1:10" s="1" customFormat="1">
      <c r="A89" s="4" t="s">
        <v>30</v>
      </c>
      <c r="B89" s="4"/>
      <c r="C89" s="10"/>
      <c r="D89" s="9"/>
      <c r="I89" s="10"/>
    </row>
    <row r="90" spans="1:10" s="1" customFormat="1">
      <c r="A90" s="4" t="s">
        <v>88</v>
      </c>
      <c r="B90" s="4"/>
      <c r="C90" s="37">
        <f>+C13/-C64</f>
        <v>2.7965197830682018</v>
      </c>
      <c r="D90" s="9"/>
      <c r="E90" s="37">
        <f>+E13/-E64</f>
        <v>1.4125629438704534</v>
      </c>
      <c r="F90" s="1" t="s">
        <v>32</v>
      </c>
      <c r="G90" s="37">
        <f>+G13/-G64</f>
        <v>1.3581615321872964</v>
      </c>
      <c r="H90" s="1" t="s">
        <v>32</v>
      </c>
      <c r="I90" s="138">
        <f>+I13/-I64</f>
        <v>1.4090662847426052</v>
      </c>
      <c r="J90" s="1" t="s">
        <v>32</v>
      </c>
    </row>
    <row r="91" spans="1:10" s="1" customFormat="1">
      <c r="A91" s="4"/>
      <c r="B91" s="4"/>
      <c r="C91" s="9"/>
      <c r="D91" s="9"/>
      <c r="E91" s="9"/>
      <c r="F91" s="9"/>
      <c r="G91" s="9"/>
      <c r="H91" s="9"/>
      <c r="I91" s="9"/>
    </row>
    <row r="92" spans="1:10" s="1" customFormat="1">
      <c r="A92" s="4" t="s">
        <v>80</v>
      </c>
      <c r="B92" s="4"/>
      <c r="C92" s="9"/>
      <c r="D92" s="9"/>
      <c r="E92" s="9"/>
      <c r="F92" s="9"/>
      <c r="G92" s="9"/>
      <c r="H92" s="9"/>
      <c r="I92" s="9"/>
    </row>
    <row r="93" spans="1:10" s="1" customFormat="1">
      <c r="A93" s="4" t="s">
        <v>81</v>
      </c>
      <c r="B93" s="4"/>
      <c r="C93" s="8">
        <v>2967487</v>
      </c>
      <c r="D93" s="9"/>
      <c r="E93" s="9"/>
      <c r="F93" s="9"/>
      <c r="G93" s="9"/>
      <c r="H93" s="9"/>
      <c r="I93" s="9"/>
    </row>
    <row r="94" spans="1:10" s="1" customFormat="1" ht="15">
      <c r="A94" s="4" t="s">
        <v>82</v>
      </c>
      <c r="B94" s="4"/>
      <c r="C94" s="38">
        <v>-1167798</v>
      </c>
      <c r="D94" s="9"/>
      <c r="E94" s="9"/>
      <c r="F94" s="9"/>
      <c r="G94" s="9"/>
      <c r="H94" s="9"/>
      <c r="I94" s="9"/>
    </row>
    <row r="95" spans="1:10" s="1" customFormat="1">
      <c r="A95" s="4" t="s">
        <v>83</v>
      </c>
      <c r="B95" s="4"/>
      <c r="C95" s="9">
        <f>SUM(C93:C94)</f>
        <v>1799689</v>
      </c>
      <c r="D95" s="9"/>
      <c r="E95" s="9"/>
      <c r="F95" s="9"/>
      <c r="G95" s="9"/>
      <c r="H95" s="9"/>
      <c r="I95" s="9"/>
    </row>
    <row r="96" spans="1:10" s="1" customFormat="1" ht="15">
      <c r="A96" s="4" t="s">
        <v>84</v>
      </c>
      <c r="B96" s="4"/>
      <c r="C96" s="38">
        <v>0</v>
      </c>
      <c r="D96" s="9"/>
      <c r="E96" s="9"/>
      <c r="F96" s="9"/>
      <c r="G96" s="9"/>
      <c r="H96" s="9"/>
      <c r="I96" s="9"/>
    </row>
    <row r="97" spans="1:9" s="1" customFormat="1" ht="15">
      <c r="A97" s="4" t="s">
        <v>85</v>
      </c>
      <c r="B97" s="4"/>
      <c r="C97" s="39">
        <f>SUM(C95:C96)</f>
        <v>1799689</v>
      </c>
      <c r="D97" s="9"/>
      <c r="E97" s="9"/>
      <c r="F97" s="9"/>
      <c r="G97" s="9"/>
      <c r="H97" s="9"/>
      <c r="I97" s="9"/>
    </row>
    <row r="98" spans="1:9" s="1" customFormat="1">
      <c r="A98" s="4"/>
      <c r="B98" s="4"/>
      <c r="C98" s="9"/>
      <c r="D98" s="9"/>
      <c r="E98" s="9"/>
      <c r="F98" s="9"/>
      <c r="G98" s="9"/>
      <c r="H98" s="9"/>
      <c r="I98" s="9"/>
    </row>
    <row r="99" spans="1:9" s="1" customFormat="1">
      <c r="A99" s="4"/>
      <c r="B99" s="4"/>
      <c r="C99" s="9"/>
      <c r="D99" s="9"/>
      <c r="E99" s="9"/>
      <c r="F99" s="9"/>
      <c r="G99" s="9"/>
      <c r="H99" s="9"/>
      <c r="I99" s="9"/>
    </row>
    <row r="100" spans="1:9" s="1" customFormat="1">
      <c r="A100" s="4"/>
      <c r="B100" s="4"/>
      <c r="C100" s="9"/>
      <c r="D100" s="9"/>
      <c r="E100" s="9"/>
      <c r="F100" s="9"/>
      <c r="G100" s="9"/>
      <c r="H100" s="9"/>
      <c r="I100" s="9"/>
    </row>
    <row r="101" spans="1:9" s="1" customFormat="1">
      <c r="A101" s="4"/>
      <c r="B101" s="4"/>
      <c r="C101" s="9"/>
      <c r="D101" s="9"/>
      <c r="E101" s="9"/>
      <c r="F101" s="9"/>
      <c r="G101" s="9"/>
      <c r="H101" s="9"/>
      <c r="I101" s="9"/>
    </row>
    <row r="102" spans="1:9" s="1" customFormat="1">
      <c r="A102" s="4"/>
      <c r="B102" s="4"/>
      <c r="C102" s="9"/>
      <c r="D102" s="9"/>
      <c r="E102" s="9"/>
      <c r="F102" s="9"/>
      <c r="G102" s="9"/>
      <c r="H102" s="9"/>
      <c r="I102" s="9"/>
    </row>
    <row r="103" spans="1:9" s="1" customFormat="1">
      <c r="A103" s="4"/>
      <c r="B103" s="4"/>
      <c r="C103" s="9"/>
      <c r="D103" s="9"/>
      <c r="E103" s="9"/>
      <c r="F103" s="9"/>
      <c r="G103" s="9"/>
      <c r="H103" s="9"/>
      <c r="I103" s="9"/>
    </row>
    <row r="104" spans="1:9" s="1" customFormat="1">
      <c r="A104" s="4"/>
      <c r="B104" s="4"/>
      <c r="C104" s="9"/>
      <c r="D104" s="9"/>
      <c r="E104" s="9"/>
      <c r="F104" s="9"/>
      <c r="G104" s="9"/>
      <c r="H104" s="9"/>
      <c r="I104" s="9"/>
    </row>
    <row r="105" spans="1:9" s="1" customFormat="1">
      <c r="A105" s="4"/>
      <c r="B105" s="4"/>
      <c r="C105" s="9"/>
      <c r="D105" s="9"/>
      <c r="E105" s="9"/>
      <c r="F105" s="9"/>
      <c r="G105" s="9"/>
      <c r="H105" s="9"/>
      <c r="I105" s="9"/>
    </row>
    <row r="106" spans="1:9" s="1" customFormat="1">
      <c r="A106" s="4"/>
      <c r="B106" s="4"/>
      <c r="C106" s="9"/>
      <c r="D106" s="9"/>
      <c r="E106" s="9"/>
      <c r="F106" s="9"/>
      <c r="G106" s="9"/>
      <c r="H106" s="9"/>
      <c r="I106" s="9"/>
    </row>
    <row r="107" spans="1:9" s="1" customFormat="1">
      <c r="A107" s="4"/>
      <c r="B107" s="4"/>
      <c r="C107" s="9"/>
      <c r="D107" s="9"/>
      <c r="E107" s="9"/>
      <c r="F107" s="9"/>
      <c r="G107" s="9"/>
      <c r="H107" s="9"/>
      <c r="I107" s="9"/>
    </row>
    <row r="108" spans="1:9" s="1" customFormat="1">
      <c r="A108" s="6"/>
      <c r="B108" s="4"/>
      <c r="C108" s="9"/>
      <c r="D108" s="9"/>
      <c r="E108" s="9"/>
      <c r="F108" s="9"/>
      <c r="G108" s="9"/>
      <c r="H108" s="9"/>
      <c r="I108" s="9"/>
    </row>
    <row r="109" spans="1:9" s="1" customFormat="1">
      <c r="A109" s="4"/>
      <c r="B109" s="4"/>
      <c r="C109" s="9"/>
      <c r="D109" s="9"/>
      <c r="E109" s="9"/>
      <c r="F109" s="9"/>
      <c r="G109" s="9"/>
      <c r="H109" s="9"/>
      <c r="I109" s="9"/>
    </row>
    <row r="110" spans="1:9" s="1" customFormat="1">
      <c r="A110" s="4"/>
      <c r="B110" s="4"/>
      <c r="C110" s="9"/>
      <c r="D110" s="9"/>
      <c r="E110" s="9"/>
      <c r="F110" s="9"/>
      <c r="G110" s="9"/>
      <c r="H110" s="9"/>
      <c r="I110" s="9"/>
    </row>
    <row r="111" spans="1:9" s="1" customFormat="1">
      <c r="A111" s="4"/>
      <c r="B111" s="4"/>
      <c r="C111" s="9"/>
      <c r="D111" s="9"/>
      <c r="E111" s="9"/>
      <c r="F111" s="9"/>
      <c r="G111" s="9"/>
      <c r="H111" s="9"/>
      <c r="I111" s="9"/>
    </row>
    <row r="112" spans="1:9" s="1" customFormat="1">
      <c r="A112" s="4"/>
      <c r="B112" s="4"/>
      <c r="C112" s="9"/>
      <c r="D112" s="9"/>
      <c r="E112" s="9"/>
      <c r="F112" s="9"/>
      <c r="G112" s="9"/>
      <c r="H112" s="9"/>
      <c r="I112" s="9"/>
    </row>
    <row r="113" spans="1:9" s="1" customFormat="1">
      <c r="A113" s="4"/>
      <c r="B113" s="4"/>
      <c r="C113" s="9"/>
      <c r="D113" s="9"/>
      <c r="E113" s="9"/>
      <c r="F113" s="9"/>
      <c r="G113" s="9"/>
      <c r="H113" s="9"/>
      <c r="I113" s="9"/>
    </row>
    <row r="114" spans="1:9" s="1" customFormat="1">
      <c r="A114" s="4"/>
      <c r="B114" s="4"/>
      <c r="C114" s="9"/>
      <c r="D114" s="9"/>
      <c r="E114" s="9"/>
      <c r="F114" s="10"/>
      <c r="G114" s="9"/>
      <c r="H114" s="10"/>
      <c r="I114" s="9"/>
    </row>
    <row r="115" spans="1:9" s="1" customFormat="1">
      <c r="A115" s="4"/>
      <c r="B115" s="4"/>
      <c r="C115" s="9"/>
      <c r="D115" s="9"/>
      <c r="E115" s="9"/>
      <c r="F115" s="10"/>
      <c r="G115" s="9"/>
      <c r="H115" s="10"/>
      <c r="I115" s="9"/>
    </row>
    <row r="116" spans="1:9" s="1" customFormat="1">
      <c r="A116" s="4"/>
      <c r="B116" s="4"/>
      <c r="C116" s="9"/>
      <c r="D116" s="9"/>
      <c r="E116" s="9"/>
      <c r="F116" s="10"/>
      <c r="G116" s="9"/>
      <c r="H116" s="10"/>
      <c r="I116" s="9"/>
    </row>
    <row r="117" spans="1:9" s="1" customFormat="1">
      <c r="A117" s="6"/>
      <c r="B117" s="4"/>
      <c r="C117" s="9"/>
      <c r="D117" s="9"/>
      <c r="E117" s="9"/>
      <c r="F117" s="10"/>
      <c r="G117" s="9"/>
      <c r="H117" s="10"/>
      <c r="I117" s="9"/>
    </row>
    <row r="118" spans="1:9" s="1" customFormat="1">
      <c r="A118" s="4"/>
      <c r="B118" s="4"/>
      <c r="C118" s="9"/>
      <c r="D118" s="9"/>
      <c r="E118" s="9"/>
      <c r="F118" s="10"/>
      <c r="G118" s="9"/>
      <c r="H118" s="10"/>
      <c r="I118" s="9"/>
    </row>
    <row r="119" spans="1:9" s="1" customFormat="1">
      <c r="A119" s="4"/>
      <c r="B119" s="4"/>
      <c r="C119" s="9"/>
      <c r="D119" s="9"/>
      <c r="E119" s="9"/>
      <c r="F119" s="10"/>
      <c r="G119" s="9"/>
      <c r="H119" s="10"/>
      <c r="I119" s="9"/>
    </row>
    <row r="120" spans="1:9" s="1" customFormat="1" ht="3.75" customHeight="1">
      <c r="A120" s="6"/>
      <c r="B120" s="4"/>
      <c r="C120" s="9"/>
      <c r="D120" s="9"/>
      <c r="E120" s="13"/>
      <c r="F120" s="9"/>
      <c r="G120" s="13"/>
      <c r="H120" s="9"/>
      <c r="I120" s="13"/>
    </row>
    <row r="121" spans="1:9" s="1" customFormat="1">
      <c r="A121" s="14"/>
      <c r="B121" s="14"/>
      <c r="C121" s="8"/>
      <c r="D121" s="8"/>
      <c r="E121" s="8"/>
      <c r="F121" s="15"/>
      <c r="G121" s="8"/>
      <c r="H121" s="15"/>
      <c r="I121" s="8"/>
    </row>
    <row r="122" spans="1:9" s="1" customFormat="1">
      <c r="A122" s="14"/>
      <c r="B122" s="14"/>
      <c r="C122" s="8"/>
      <c r="D122" s="8"/>
      <c r="E122" s="8"/>
      <c r="F122" s="15"/>
      <c r="G122" s="8"/>
      <c r="H122" s="15"/>
      <c r="I122" s="8"/>
    </row>
    <row r="123" spans="1:9" s="1" customFormat="1">
      <c r="A123" s="14"/>
      <c r="B123" s="14"/>
      <c r="C123" s="8"/>
      <c r="D123" s="8"/>
      <c r="E123" s="8"/>
      <c r="F123" s="15"/>
      <c r="G123" s="8"/>
      <c r="H123" s="15"/>
      <c r="I123" s="8"/>
    </row>
    <row r="124" spans="1:9" s="1" customFormat="1">
      <c r="A124" s="14"/>
      <c r="B124" s="14"/>
      <c r="C124" s="8"/>
      <c r="D124" s="8"/>
      <c r="E124" s="8"/>
      <c r="F124" s="15"/>
      <c r="G124" s="8"/>
      <c r="H124" s="15"/>
      <c r="I124" s="8"/>
    </row>
    <row r="125" spans="1:9" s="1" customFormat="1">
      <c r="A125" s="14"/>
      <c r="B125" s="14"/>
      <c r="C125" s="8"/>
      <c r="D125" s="8"/>
      <c r="E125" s="8"/>
      <c r="F125" s="15"/>
      <c r="G125" s="8"/>
      <c r="H125" s="15"/>
      <c r="I125" s="8"/>
    </row>
    <row r="126" spans="1:9" s="1" customFormat="1">
      <c r="A126" s="14"/>
      <c r="B126" s="14"/>
      <c r="C126" s="8"/>
      <c r="D126" s="8"/>
      <c r="E126" s="8"/>
      <c r="F126" s="15"/>
      <c r="G126" s="8"/>
      <c r="H126" s="15"/>
      <c r="I126" s="8"/>
    </row>
    <row r="127" spans="1:9" s="1" customFormat="1" ht="15" customHeight="1">
      <c r="A127" s="14"/>
      <c r="B127" s="14"/>
      <c r="C127" s="8"/>
      <c r="D127" s="8"/>
      <c r="E127" s="8"/>
      <c r="F127" s="15"/>
      <c r="G127" s="8"/>
      <c r="H127" s="15"/>
      <c r="I127" s="8"/>
    </row>
    <row r="128" spans="1:9" s="1" customFormat="1">
      <c r="A128" s="14"/>
      <c r="B128" s="14"/>
      <c r="C128" s="8"/>
      <c r="D128" s="8"/>
      <c r="E128" s="8"/>
      <c r="F128" s="15"/>
      <c r="G128" s="8"/>
      <c r="H128" s="15"/>
      <c r="I128" s="8"/>
    </row>
    <row r="129" spans="1:9" s="1" customFormat="1">
      <c r="A129" s="14"/>
      <c r="B129" s="14"/>
      <c r="C129" s="8"/>
      <c r="D129" s="8"/>
      <c r="E129" s="8"/>
      <c r="F129" s="15"/>
      <c r="G129" s="8"/>
      <c r="H129" s="15"/>
      <c r="I129" s="8"/>
    </row>
    <row r="130" spans="1:9" s="1" customFormat="1">
      <c r="A130" s="14"/>
      <c r="B130" s="14"/>
      <c r="C130" s="8"/>
      <c r="D130" s="8"/>
      <c r="E130" s="8"/>
      <c r="F130" s="15"/>
      <c r="G130" s="8"/>
      <c r="H130" s="15"/>
      <c r="I130" s="8"/>
    </row>
    <row r="131" spans="1:9" s="1" customFormat="1">
      <c r="A131" s="14"/>
      <c r="B131" s="14"/>
      <c r="C131" s="8"/>
      <c r="D131" s="8"/>
      <c r="E131" s="8"/>
      <c r="F131" s="15"/>
      <c r="G131" s="8"/>
      <c r="H131" s="15"/>
      <c r="I131" s="8"/>
    </row>
    <row r="132" spans="1:9" s="1" customFormat="1">
      <c r="A132" s="14"/>
      <c r="B132" s="14"/>
      <c r="C132" s="8"/>
      <c r="D132" s="8"/>
      <c r="E132" s="8"/>
      <c r="F132" s="15"/>
      <c r="G132" s="8"/>
      <c r="H132" s="15"/>
      <c r="I132" s="8"/>
    </row>
    <row r="133" spans="1:9" s="1" customFormat="1" ht="12" customHeight="1">
      <c r="A133" s="14"/>
      <c r="B133" s="14"/>
      <c r="C133" s="8"/>
      <c r="D133" s="8"/>
      <c r="E133" s="8"/>
      <c r="F133" s="15"/>
      <c r="G133" s="8"/>
      <c r="H133" s="15"/>
      <c r="I133" s="8"/>
    </row>
    <row r="134" spans="1:9" s="1" customFormat="1">
      <c r="A134" s="14"/>
      <c r="B134" s="14"/>
      <c r="C134" s="8"/>
      <c r="D134" s="8"/>
      <c r="E134" s="8"/>
      <c r="F134" s="15"/>
      <c r="G134" s="8"/>
      <c r="H134" s="15"/>
      <c r="I134" s="8"/>
    </row>
    <row r="135" spans="1:9" s="1" customFormat="1">
      <c r="A135" s="14"/>
      <c r="B135" s="14"/>
      <c r="C135" s="8"/>
      <c r="D135" s="8"/>
      <c r="E135" s="8"/>
      <c r="F135" s="15"/>
      <c r="G135" s="8"/>
      <c r="H135" s="15"/>
      <c r="I135" s="8"/>
    </row>
    <row r="136" spans="1:9" s="1" customFormat="1" ht="13.5" customHeight="1">
      <c r="A136" s="14"/>
      <c r="B136" s="14"/>
      <c r="C136" s="8"/>
      <c r="D136" s="8"/>
      <c r="E136" s="8"/>
      <c r="F136" s="15"/>
      <c r="G136" s="8"/>
      <c r="H136" s="15"/>
      <c r="I136" s="8"/>
    </row>
    <row r="137" spans="1:9" s="1" customFormat="1">
      <c r="A137" s="14"/>
      <c r="B137" s="14"/>
      <c r="C137" s="8"/>
      <c r="D137" s="8"/>
      <c r="E137" s="8"/>
      <c r="F137" s="15"/>
      <c r="G137" s="8"/>
      <c r="H137" s="15"/>
      <c r="I137" s="8"/>
    </row>
    <row r="138" spans="1:9" s="1" customFormat="1" ht="15" customHeight="1">
      <c r="A138" s="14"/>
      <c r="B138" s="14"/>
      <c r="C138" s="8"/>
      <c r="D138" s="8"/>
      <c r="E138" s="8"/>
      <c r="F138" s="15"/>
      <c r="G138" s="8"/>
      <c r="H138" s="15"/>
      <c r="I138" s="8"/>
    </row>
    <row r="139" spans="1:9" s="1" customFormat="1" ht="15.75" customHeight="1">
      <c r="A139" s="16"/>
      <c r="B139" s="16"/>
      <c r="C139" s="16"/>
      <c r="D139" s="16"/>
      <c r="E139" s="16"/>
      <c r="F139" s="16"/>
      <c r="G139" s="16"/>
      <c r="H139" s="16"/>
      <c r="I139" s="16"/>
    </row>
    <row r="140" spans="1:9" s="1" customFormat="1">
      <c r="A140" s="4"/>
      <c r="C140" s="17" t="e">
        <f>+#REF!-#REF!</f>
        <v>#REF!</v>
      </c>
      <c r="E140" s="17" t="e">
        <f>+#REF!-#REF!</f>
        <v>#REF!</v>
      </c>
      <c r="G140" s="17" t="e">
        <f>+#REF!-#REF!</f>
        <v>#REF!</v>
      </c>
      <c r="I140" s="17" t="e">
        <f>+#REF!-#REF!</f>
        <v>#REF!</v>
      </c>
    </row>
    <row r="142" spans="1:9" s="1" customFormat="1">
      <c r="A142" s="4"/>
      <c r="G142" s="17"/>
    </row>
    <row r="143" spans="1:9" s="1" customFormat="1">
      <c r="A143" s="4"/>
      <c r="G143" s="17"/>
    </row>
  </sheetData>
  <mergeCells count="3">
    <mergeCell ref="A1:I1"/>
    <mergeCell ref="A2:I2"/>
    <mergeCell ref="A3:I3"/>
  </mergeCells>
  <printOptions horizontalCentered="1"/>
  <pageMargins left="0.5" right="0.5" top="0.5" bottom="0.4" header="0.4" footer="0.3"/>
  <pageSetup paperSize="226" firstPageNumber="16" fitToHeight="2" orientation="portrait" useFirstPageNumber="1" r:id="rId1"/>
  <headerFooter>
    <oddFooter>&amp;C&amp;"Times New Roman,Regular"- &amp;P -</oddFooter>
  </headerFooter>
  <rowBreaks count="1" manualBreakCount="1">
    <brk id="83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Normal="100" zoomScaleSheetLayoutView="90" workbookViewId="0">
      <selection activeCell="H16" sqref="H16"/>
    </sheetView>
  </sheetViews>
  <sheetFormatPr defaultRowHeight="15"/>
  <cols>
    <col min="1" max="1" width="19.7109375" style="140" customWidth="1"/>
    <col min="2" max="2" width="1.5703125" style="177" customWidth="1"/>
    <col min="3" max="3" width="29" style="140" customWidth="1"/>
    <col min="4" max="4" width="1.5703125" style="140" customWidth="1"/>
    <col min="5" max="8" width="13.5703125" style="140" customWidth="1"/>
    <col min="9" max="9" width="3.85546875" style="140" customWidth="1"/>
    <col min="10" max="255" width="9.140625" style="140"/>
    <col min="256" max="256" width="16.140625" style="140" customWidth="1"/>
    <col min="257" max="257" width="1.5703125" style="140" customWidth="1"/>
    <col min="258" max="258" width="21.140625" style="140" customWidth="1"/>
    <col min="259" max="259" width="1.5703125" style="140" customWidth="1"/>
    <col min="260" max="264" width="13.5703125" style="140" customWidth="1"/>
    <col min="265" max="265" width="2.5703125" style="140" customWidth="1"/>
    <col min="266" max="511" width="9.140625" style="140"/>
    <col min="512" max="512" width="16.140625" style="140" customWidth="1"/>
    <col min="513" max="513" width="1.5703125" style="140" customWidth="1"/>
    <col min="514" max="514" width="21.140625" style="140" customWidth="1"/>
    <col min="515" max="515" width="1.5703125" style="140" customWidth="1"/>
    <col min="516" max="520" width="13.5703125" style="140" customWidth="1"/>
    <col min="521" max="521" width="2.5703125" style="140" customWidth="1"/>
    <col min="522" max="767" width="9.140625" style="140"/>
    <col min="768" max="768" width="16.140625" style="140" customWidth="1"/>
    <col min="769" max="769" width="1.5703125" style="140" customWidth="1"/>
    <col min="770" max="770" width="21.140625" style="140" customWidth="1"/>
    <col min="771" max="771" width="1.5703125" style="140" customWidth="1"/>
    <col min="772" max="776" width="13.5703125" style="140" customWidth="1"/>
    <col min="777" max="777" width="2.5703125" style="140" customWidth="1"/>
    <col min="778" max="1023" width="9.140625" style="140"/>
    <col min="1024" max="1024" width="16.140625" style="140" customWidth="1"/>
    <col min="1025" max="1025" width="1.5703125" style="140" customWidth="1"/>
    <col min="1026" max="1026" width="21.140625" style="140" customWidth="1"/>
    <col min="1027" max="1027" width="1.5703125" style="140" customWidth="1"/>
    <col min="1028" max="1032" width="13.5703125" style="140" customWidth="1"/>
    <col min="1033" max="1033" width="2.5703125" style="140" customWidth="1"/>
    <col min="1034" max="1279" width="9.140625" style="140"/>
    <col min="1280" max="1280" width="16.140625" style="140" customWidth="1"/>
    <col min="1281" max="1281" width="1.5703125" style="140" customWidth="1"/>
    <col min="1282" max="1282" width="21.140625" style="140" customWidth="1"/>
    <col min="1283" max="1283" width="1.5703125" style="140" customWidth="1"/>
    <col min="1284" max="1288" width="13.5703125" style="140" customWidth="1"/>
    <col min="1289" max="1289" width="2.5703125" style="140" customWidth="1"/>
    <col min="1290" max="1535" width="9.140625" style="140"/>
    <col min="1536" max="1536" width="16.140625" style="140" customWidth="1"/>
    <col min="1537" max="1537" width="1.5703125" style="140" customWidth="1"/>
    <col min="1538" max="1538" width="21.140625" style="140" customWidth="1"/>
    <col min="1539" max="1539" width="1.5703125" style="140" customWidth="1"/>
    <col min="1540" max="1544" width="13.5703125" style="140" customWidth="1"/>
    <col min="1545" max="1545" width="2.5703125" style="140" customWidth="1"/>
    <col min="1546" max="1791" width="9.140625" style="140"/>
    <col min="1792" max="1792" width="16.140625" style="140" customWidth="1"/>
    <col min="1793" max="1793" width="1.5703125" style="140" customWidth="1"/>
    <col min="1794" max="1794" width="21.140625" style="140" customWidth="1"/>
    <col min="1795" max="1795" width="1.5703125" style="140" customWidth="1"/>
    <col min="1796" max="1800" width="13.5703125" style="140" customWidth="1"/>
    <col min="1801" max="1801" width="2.5703125" style="140" customWidth="1"/>
    <col min="1802" max="2047" width="9.140625" style="140"/>
    <col min="2048" max="2048" width="16.140625" style="140" customWidth="1"/>
    <col min="2049" max="2049" width="1.5703125" style="140" customWidth="1"/>
    <col min="2050" max="2050" width="21.140625" style="140" customWidth="1"/>
    <col min="2051" max="2051" width="1.5703125" style="140" customWidth="1"/>
    <col min="2052" max="2056" width="13.5703125" style="140" customWidth="1"/>
    <col min="2057" max="2057" width="2.5703125" style="140" customWidth="1"/>
    <col min="2058" max="2303" width="9.140625" style="140"/>
    <col min="2304" max="2304" width="16.140625" style="140" customWidth="1"/>
    <col min="2305" max="2305" width="1.5703125" style="140" customWidth="1"/>
    <col min="2306" max="2306" width="21.140625" style="140" customWidth="1"/>
    <col min="2307" max="2307" width="1.5703125" style="140" customWidth="1"/>
    <col min="2308" max="2312" width="13.5703125" style="140" customWidth="1"/>
    <col min="2313" max="2313" width="2.5703125" style="140" customWidth="1"/>
    <col min="2314" max="2559" width="9.140625" style="140"/>
    <col min="2560" max="2560" width="16.140625" style="140" customWidth="1"/>
    <col min="2561" max="2561" width="1.5703125" style="140" customWidth="1"/>
    <col min="2562" max="2562" width="21.140625" style="140" customWidth="1"/>
    <col min="2563" max="2563" width="1.5703125" style="140" customWidth="1"/>
    <col min="2564" max="2568" width="13.5703125" style="140" customWidth="1"/>
    <col min="2569" max="2569" width="2.5703125" style="140" customWidth="1"/>
    <col min="2570" max="2815" width="9.140625" style="140"/>
    <col min="2816" max="2816" width="16.140625" style="140" customWidth="1"/>
    <col min="2817" max="2817" width="1.5703125" style="140" customWidth="1"/>
    <col min="2818" max="2818" width="21.140625" style="140" customWidth="1"/>
    <col min="2819" max="2819" width="1.5703125" style="140" customWidth="1"/>
    <col min="2820" max="2824" width="13.5703125" style="140" customWidth="1"/>
    <col min="2825" max="2825" width="2.5703125" style="140" customWidth="1"/>
    <col min="2826" max="3071" width="9.140625" style="140"/>
    <col min="3072" max="3072" width="16.140625" style="140" customWidth="1"/>
    <col min="3073" max="3073" width="1.5703125" style="140" customWidth="1"/>
    <col min="3074" max="3074" width="21.140625" style="140" customWidth="1"/>
    <col min="3075" max="3075" width="1.5703125" style="140" customWidth="1"/>
    <col min="3076" max="3080" width="13.5703125" style="140" customWidth="1"/>
    <col min="3081" max="3081" width="2.5703125" style="140" customWidth="1"/>
    <col min="3082" max="3327" width="9.140625" style="140"/>
    <col min="3328" max="3328" width="16.140625" style="140" customWidth="1"/>
    <col min="3329" max="3329" width="1.5703125" style="140" customWidth="1"/>
    <col min="3330" max="3330" width="21.140625" style="140" customWidth="1"/>
    <col min="3331" max="3331" width="1.5703125" style="140" customWidth="1"/>
    <col min="3332" max="3336" width="13.5703125" style="140" customWidth="1"/>
    <col min="3337" max="3337" width="2.5703125" style="140" customWidth="1"/>
    <col min="3338" max="3583" width="9.140625" style="140"/>
    <col min="3584" max="3584" width="16.140625" style="140" customWidth="1"/>
    <col min="3585" max="3585" width="1.5703125" style="140" customWidth="1"/>
    <col min="3586" max="3586" width="21.140625" style="140" customWidth="1"/>
    <col min="3587" max="3587" width="1.5703125" style="140" customWidth="1"/>
    <col min="3588" max="3592" width="13.5703125" style="140" customWidth="1"/>
    <col min="3593" max="3593" width="2.5703125" style="140" customWidth="1"/>
    <col min="3594" max="3839" width="9.140625" style="140"/>
    <col min="3840" max="3840" width="16.140625" style="140" customWidth="1"/>
    <col min="3841" max="3841" width="1.5703125" style="140" customWidth="1"/>
    <col min="3842" max="3842" width="21.140625" style="140" customWidth="1"/>
    <col min="3843" max="3843" width="1.5703125" style="140" customWidth="1"/>
    <col min="3844" max="3848" width="13.5703125" style="140" customWidth="1"/>
    <col min="3849" max="3849" width="2.5703125" style="140" customWidth="1"/>
    <col min="3850" max="4095" width="9.140625" style="140"/>
    <col min="4096" max="4096" width="16.140625" style="140" customWidth="1"/>
    <col min="4097" max="4097" width="1.5703125" style="140" customWidth="1"/>
    <col min="4098" max="4098" width="21.140625" style="140" customWidth="1"/>
    <col min="4099" max="4099" width="1.5703125" style="140" customWidth="1"/>
    <col min="4100" max="4104" width="13.5703125" style="140" customWidth="1"/>
    <col min="4105" max="4105" width="2.5703125" style="140" customWidth="1"/>
    <col min="4106" max="4351" width="9.140625" style="140"/>
    <col min="4352" max="4352" width="16.140625" style="140" customWidth="1"/>
    <col min="4353" max="4353" width="1.5703125" style="140" customWidth="1"/>
    <col min="4354" max="4354" width="21.140625" style="140" customWidth="1"/>
    <col min="4355" max="4355" width="1.5703125" style="140" customWidth="1"/>
    <col min="4356" max="4360" width="13.5703125" style="140" customWidth="1"/>
    <col min="4361" max="4361" width="2.5703125" style="140" customWidth="1"/>
    <col min="4362" max="4607" width="9.140625" style="140"/>
    <col min="4608" max="4608" width="16.140625" style="140" customWidth="1"/>
    <col min="4609" max="4609" width="1.5703125" style="140" customWidth="1"/>
    <col min="4610" max="4610" width="21.140625" style="140" customWidth="1"/>
    <col min="4611" max="4611" width="1.5703125" style="140" customWidth="1"/>
    <col min="4612" max="4616" width="13.5703125" style="140" customWidth="1"/>
    <col min="4617" max="4617" width="2.5703125" style="140" customWidth="1"/>
    <col min="4618" max="4863" width="9.140625" style="140"/>
    <col min="4864" max="4864" width="16.140625" style="140" customWidth="1"/>
    <col min="4865" max="4865" width="1.5703125" style="140" customWidth="1"/>
    <col min="4866" max="4866" width="21.140625" style="140" customWidth="1"/>
    <col min="4867" max="4867" width="1.5703125" style="140" customWidth="1"/>
    <col min="4868" max="4872" width="13.5703125" style="140" customWidth="1"/>
    <col min="4873" max="4873" width="2.5703125" style="140" customWidth="1"/>
    <col min="4874" max="5119" width="9.140625" style="140"/>
    <col min="5120" max="5120" width="16.140625" style="140" customWidth="1"/>
    <col min="5121" max="5121" width="1.5703125" style="140" customWidth="1"/>
    <col min="5122" max="5122" width="21.140625" style="140" customWidth="1"/>
    <col min="5123" max="5123" width="1.5703125" style="140" customWidth="1"/>
    <col min="5124" max="5128" width="13.5703125" style="140" customWidth="1"/>
    <col min="5129" max="5129" width="2.5703125" style="140" customWidth="1"/>
    <col min="5130" max="5375" width="9.140625" style="140"/>
    <col min="5376" max="5376" width="16.140625" style="140" customWidth="1"/>
    <col min="5377" max="5377" width="1.5703125" style="140" customWidth="1"/>
    <col min="5378" max="5378" width="21.140625" style="140" customWidth="1"/>
    <col min="5379" max="5379" width="1.5703125" style="140" customWidth="1"/>
    <col min="5380" max="5384" width="13.5703125" style="140" customWidth="1"/>
    <col min="5385" max="5385" width="2.5703125" style="140" customWidth="1"/>
    <col min="5386" max="5631" width="9.140625" style="140"/>
    <col min="5632" max="5632" width="16.140625" style="140" customWidth="1"/>
    <col min="5633" max="5633" width="1.5703125" style="140" customWidth="1"/>
    <col min="5634" max="5634" width="21.140625" style="140" customWidth="1"/>
    <col min="5635" max="5635" width="1.5703125" style="140" customWidth="1"/>
    <col min="5636" max="5640" width="13.5703125" style="140" customWidth="1"/>
    <col min="5641" max="5641" width="2.5703125" style="140" customWidth="1"/>
    <col min="5642" max="5887" width="9.140625" style="140"/>
    <col min="5888" max="5888" width="16.140625" style="140" customWidth="1"/>
    <col min="5889" max="5889" width="1.5703125" style="140" customWidth="1"/>
    <col min="5890" max="5890" width="21.140625" style="140" customWidth="1"/>
    <col min="5891" max="5891" width="1.5703125" style="140" customWidth="1"/>
    <col min="5892" max="5896" width="13.5703125" style="140" customWidth="1"/>
    <col min="5897" max="5897" width="2.5703125" style="140" customWidth="1"/>
    <col min="5898" max="6143" width="9.140625" style="140"/>
    <col min="6144" max="6144" width="16.140625" style="140" customWidth="1"/>
    <col min="6145" max="6145" width="1.5703125" style="140" customWidth="1"/>
    <col min="6146" max="6146" width="21.140625" style="140" customWidth="1"/>
    <col min="6147" max="6147" width="1.5703125" style="140" customWidth="1"/>
    <col min="6148" max="6152" width="13.5703125" style="140" customWidth="1"/>
    <col min="6153" max="6153" width="2.5703125" style="140" customWidth="1"/>
    <col min="6154" max="6399" width="9.140625" style="140"/>
    <col min="6400" max="6400" width="16.140625" style="140" customWidth="1"/>
    <col min="6401" max="6401" width="1.5703125" style="140" customWidth="1"/>
    <col min="6402" max="6402" width="21.140625" style="140" customWidth="1"/>
    <col min="6403" max="6403" width="1.5703125" style="140" customWidth="1"/>
    <col min="6404" max="6408" width="13.5703125" style="140" customWidth="1"/>
    <col min="6409" max="6409" width="2.5703125" style="140" customWidth="1"/>
    <col min="6410" max="6655" width="9.140625" style="140"/>
    <col min="6656" max="6656" width="16.140625" style="140" customWidth="1"/>
    <col min="6657" max="6657" width="1.5703125" style="140" customWidth="1"/>
    <col min="6658" max="6658" width="21.140625" style="140" customWidth="1"/>
    <col min="6659" max="6659" width="1.5703125" style="140" customWidth="1"/>
    <col min="6660" max="6664" width="13.5703125" style="140" customWidth="1"/>
    <col min="6665" max="6665" width="2.5703125" style="140" customWidth="1"/>
    <col min="6666" max="6911" width="9.140625" style="140"/>
    <col min="6912" max="6912" width="16.140625" style="140" customWidth="1"/>
    <col min="6913" max="6913" width="1.5703125" style="140" customWidth="1"/>
    <col min="6914" max="6914" width="21.140625" style="140" customWidth="1"/>
    <col min="6915" max="6915" width="1.5703125" style="140" customWidth="1"/>
    <col min="6916" max="6920" width="13.5703125" style="140" customWidth="1"/>
    <col min="6921" max="6921" width="2.5703125" style="140" customWidth="1"/>
    <col min="6922" max="7167" width="9.140625" style="140"/>
    <col min="7168" max="7168" width="16.140625" style="140" customWidth="1"/>
    <col min="7169" max="7169" width="1.5703125" style="140" customWidth="1"/>
    <col min="7170" max="7170" width="21.140625" style="140" customWidth="1"/>
    <col min="7171" max="7171" width="1.5703125" style="140" customWidth="1"/>
    <col min="7172" max="7176" width="13.5703125" style="140" customWidth="1"/>
    <col min="7177" max="7177" width="2.5703125" style="140" customWidth="1"/>
    <col min="7178" max="7423" width="9.140625" style="140"/>
    <col min="7424" max="7424" width="16.140625" style="140" customWidth="1"/>
    <col min="7425" max="7425" width="1.5703125" style="140" customWidth="1"/>
    <col min="7426" max="7426" width="21.140625" style="140" customWidth="1"/>
    <col min="7427" max="7427" width="1.5703125" style="140" customWidth="1"/>
    <col min="7428" max="7432" width="13.5703125" style="140" customWidth="1"/>
    <col min="7433" max="7433" width="2.5703125" style="140" customWidth="1"/>
    <col min="7434" max="7679" width="9.140625" style="140"/>
    <col min="7680" max="7680" width="16.140625" style="140" customWidth="1"/>
    <col min="7681" max="7681" width="1.5703125" style="140" customWidth="1"/>
    <col min="7682" max="7682" width="21.140625" style="140" customWidth="1"/>
    <col min="7683" max="7683" width="1.5703125" style="140" customWidth="1"/>
    <col min="7684" max="7688" width="13.5703125" style="140" customWidth="1"/>
    <col min="7689" max="7689" width="2.5703125" style="140" customWidth="1"/>
    <col min="7690" max="7935" width="9.140625" style="140"/>
    <col min="7936" max="7936" width="16.140625" style="140" customWidth="1"/>
    <col min="7937" max="7937" width="1.5703125" style="140" customWidth="1"/>
    <col min="7938" max="7938" width="21.140625" style="140" customWidth="1"/>
    <col min="7939" max="7939" width="1.5703125" style="140" customWidth="1"/>
    <col min="7940" max="7944" width="13.5703125" style="140" customWidth="1"/>
    <col min="7945" max="7945" width="2.5703125" style="140" customWidth="1"/>
    <col min="7946" max="8191" width="9.140625" style="140"/>
    <col min="8192" max="8192" width="16.140625" style="140" customWidth="1"/>
    <col min="8193" max="8193" width="1.5703125" style="140" customWidth="1"/>
    <col min="8194" max="8194" width="21.140625" style="140" customWidth="1"/>
    <col min="8195" max="8195" width="1.5703125" style="140" customWidth="1"/>
    <col min="8196" max="8200" width="13.5703125" style="140" customWidth="1"/>
    <col min="8201" max="8201" width="2.5703125" style="140" customWidth="1"/>
    <col min="8202" max="8447" width="9.140625" style="140"/>
    <col min="8448" max="8448" width="16.140625" style="140" customWidth="1"/>
    <col min="8449" max="8449" width="1.5703125" style="140" customWidth="1"/>
    <col min="8450" max="8450" width="21.140625" style="140" customWidth="1"/>
    <col min="8451" max="8451" width="1.5703125" style="140" customWidth="1"/>
    <col min="8452" max="8456" width="13.5703125" style="140" customWidth="1"/>
    <col min="8457" max="8457" width="2.5703125" style="140" customWidth="1"/>
    <col min="8458" max="8703" width="9.140625" style="140"/>
    <col min="8704" max="8704" width="16.140625" style="140" customWidth="1"/>
    <col min="8705" max="8705" width="1.5703125" style="140" customWidth="1"/>
    <col min="8706" max="8706" width="21.140625" style="140" customWidth="1"/>
    <col min="8707" max="8707" width="1.5703125" style="140" customWidth="1"/>
    <col min="8708" max="8712" width="13.5703125" style="140" customWidth="1"/>
    <col min="8713" max="8713" width="2.5703125" style="140" customWidth="1"/>
    <col min="8714" max="8959" width="9.140625" style="140"/>
    <col min="8960" max="8960" width="16.140625" style="140" customWidth="1"/>
    <col min="8961" max="8961" width="1.5703125" style="140" customWidth="1"/>
    <col min="8962" max="8962" width="21.140625" style="140" customWidth="1"/>
    <col min="8963" max="8963" width="1.5703125" style="140" customWidth="1"/>
    <col min="8964" max="8968" width="13.5703125" style="140" customWidth="1"/>
    <col min="8969" max="8969" width="2.5703125" style="140" customWidth="1"/>
    <col min="8970" max="9215" width="9.140625" style="140"/>
    <col min="9216" max="9216" width="16.140625" style="140" customWidth="1"/>
    <col min="9217" max="9217" width="1.5703125" style="140" customWidth="1"/>
    <col min="9218" max="9218" width="21.140625" style="140" customWidth="1"/>
    <col min="9219" max="9219" width="1.5703125" style="140" customWidth="1"/>
    <col min="9220" max="9224" width="13.5703125" style="140" customWidth="1"/>
    <col min="9225" max="9225" width="2.5703125" style="140" customWidth="1"/>
    <col min="9226" max="9471" width="9.140625" style="140"/>
    <col min="9472" max="9472" width="16.140625" style="140" customWidth="1"/>
    <col min="9473" max="9473" width="1.5703125" style="140" customWidth="1"/>
    <col min="9474" max="9474" width="21.140625" style="140" customWidth="1"/>
    <col min="9475" max="9475" width="1.5703125" style="140" customWidth="1"/>
    <col min="9476" max="9480" width="13.5703125" style="140" customWidth="1"/>
    <col min="9481" max="9481" width="2.5703125" style="140" customWidth="1"/>
    <col min="9482" max="9727" width="9.140625" style="140"/>
    <col min="9728" max="9728" width="16.140625" style="140" customWidth="1"/>
    <col min="9729" max="9729" width="1.5703125" style="140" customWidth="1"/>
    <col min="9730" max="9730" width="21.140625" style="140" customWidth="1"/>
    <col min="9731" max="9731" width="1.5703125" style="140" customWidth="1"/>
    <col min="9732" max="9736" width="13.5703125" style="140" customWidth="1"/>
    <col min="9737" max="9737" width="2.5703125" style="140" customWidth="1"/>
    <col min="9738" max="9983" width="9.140625" style="140"/>
    <col min="9984" max="9984" width="16.140625" style="140" customWidth="1"/>
    <col min="9985" max="9985" width="1.5703125" style="140" customWidth="1"/>
    <col min="9986" max="9986" width="21.140625" style="140" customWidth="1"/>
    <col min="9987" max="9987" width="1.5703125" style="140" customWidth="1"/>
    <col min="9988" max="9992" width="13.5703125" style="140" customWidth="1"/>
    <col min="9993" max="9993" width="2.5703125" style="140" customWidth="1"/>
    <col min="9994" max="10239" width="9.140625" style="140"/>
    <col min="10240" max="10240" width="16.140625" style="140" customWidth="1"/>
    <col min="10241" max="10241" width="1.5703125" style="140" customWidth="1"/>
    <col min="10242" max="10242" width="21.140625" style="140" customWidth="1"/>
    <col min="10243" max="10243" width="1.5703125" style="140" customWidth="1"/>
    <col min="10244" max="10248" width="13.5703125" style="140" customWidth="1"/>
    <col min="10249" max="10249" width="2.5703125" style="140" customWidth="1"/>
    <col min="10250" max="10495" width="9.140625" style="140"/>
    <col min="10496" max="10496" width="16.140625" style="140" customWidth="1"/>
    <col min="10497" max="10497" width="1.5703125" style="140" customWidth="1"/>
    <col min="10498" max="10498" width="21.140625" style="140" customWidth="1"/>
    <col min="10499" max="10499" width="1.5703125" style="140" customWidth="1"/>
    <col min="10500" max="10504" width="13.5703125" style="140" customWidth="1"/>
    <col min="10505" max="10505" width="2.5703125" style="140" customWidth="1"/>
    <col min="10506" max="10751" width="9.140625" style="140"/>
    <col min="10752" max="10752" width="16.140625" style="140" customWidth="1"/>
    <col min="10753" max="10753" width="1.5703125" style="140" customWidth="1"/>
    <col min="10754" max="10754" width="21.140625" style="140" customWidth="1"/>
    <col min="10755" max="10755" width="1.5703125" style="140" customWidth="1"/>
    <col min="10756" max="10760" width="13.5703125" style="140" customWidth="1"/>
    <col min="10761" max="10761" width="2.5703125" style="140" customWidth="1"/>
    <col min="10762" max="11007" width="9.140625" style="140"/>
    <col min="11008" max="11008" width="16.140625" style="140" customWidth="1"/>
    <col min="11009" max="11009" width="1.5703125" style="140" customWidth="1"/>
    <col min="11010" max="11010" width="21.140625" style="140" customWidth="1"/>
    <col min="11011" max="11011" width="1.5703125" style="140" customWidth="1"/>
    <col min="11012" max="11016" width="13.5703125" style="140" customWidth="1"/>
    <col min="11017" max="11017" width="2.5703125" style="140" customWidth="1"/>
    <col min="11018" max="11263" width="9.140625" style="140"/>
    <col min="11264" max="11264" width="16.140625" style="140" customWidth="1"/>
    <col min="11265" max="11265" width="1.5703125" style="140" customWidth="1"/>
    <col min="11266" max="11266" width="21.140625" style="140" customWidth="1"/>
    <col min="11267" max="11267" width="1.5703125" style="140" customWidth="1"/>
    <col min="11268" max="11272" width="13.5703125" style="140" customWidth="1"/>
    <col min="11273" max="11273" width="2.5703125" style="140" customWidth="1"/>
    <col min="11274" max="11519" width="9.140625" style="140"/>
    <col min="11520" max="11520" width="16.140625" style="140" customWidth="1"/>
    <col min="11521" max="11521" width="1.5703125" style="140" customWidth="1"/>
    <col min="11522" max="11522" width="21.140625" style="140" customWidth="1"/>
    <col min="11523" max="11523" width="1.5703125" style="140" customWidth="1"/>
    <col min="11524" max="11528" width="13.5703125" style="140" customWidth="1"/>
    <col min="11529" max="11529" width="2.5703125" style="140" customWidth="1"/>
    <col min="11530" max="11775" width="9.140625" style="140"/>
    <col min="11776" max="11776" width="16.140625" style="140" customWidth="1"/>
    <col min="11777" max="11777" width="1.5703125" style="140" customWidth="1"/>
    <col min="11778" max="11778" width="21.140625" style="140" customWidth="1"/>
    <col min="11779" max="11779" width="1.5703125" style="140" customWidth="1"/>
    <col min="11780" max="11784" width="13.5703125" style="140" customWidth="1"/>
    <col min="11785" max="11785" width="2.5703125" style="140" customWidth="1"/>
    <col min="11786" max="12031" width="9.140625" style="140"/>
    <col min="12032" max="12032" width="16.140625" style="140" customWidth="1"/>
    <col min="12033" max="12033" width="1.5703125" style="140" customWidth="1"/>
    <col min="12034" max="12034" width="21.140625" style="140" customWidth="1"/>
    <col min="12035" max="12035" width="1.5703125" style="140" customWidth="1"/>
    <col min="12036" max="12040" width="13.5703125" style="140" customWidth="1"/>
    <col min="12041" max="12041" width="2.5703125" style="140" customWidth="1"/>
    <col min="12042" max="12287" width="9.140625" style="140"/>
    <col min="12288" max="12288" width="16.140625" style="140" customWidth="1"/>
    <col min="12289" max="12289" width="1.5703125" style="140" customWidth="1"/>
    <col min="12290" max="12290" width="21.140625" style="140" customWidth="1"/>
    <col min="12291" max="12291" width="1.5703125" style="140" customWidth="1"/>
    <col min="12292" max="12296" width="13.5703125" style="140" customWidth="1"/>
    <col min="12297" max="12297" width="2.5703125" style="140" customWidth="1"/>
    <col min="12298" max="12543" width="9.140625" style="140"/>
    <col min="12544" max="12544" width="16.140625" style="140" customWidth="1"/>
    <col min="12545" max="12545" width="1.5703125" style="140" customWidth="1"/>
    <col min="12546" max="12546" width="21.140625" style="140" customWidth="1"/>
    <col min="12547" max="12547" width="1.5703125" style="140" customWidth="1"/>
    <col min="12548" max="12552" width="13.5703125" style="140" customWidth="1"/>
    <col min="12553" max="12553" width="2.5703125" style="140" customWidth="1"/>
    <col min="12554" max="12799" width="9.140625" style="140"/>
    <col min="12800" max="12800" width="16.140625" style="140" customWidth="1"/>
    <col min="12801" max="12801" width="1.5703125" style="140" customWidth="1"/>
    <col min="12802" max="12802" width="21.140625" style="140" customWidth="1"/>
    <col min="12803" max="12803" width="1.5703125" style="140" customWidth="1"/>
    <col min="12804" max="12808" width="13.5703125" style="140" customWidth="1"/>
    <col min="12809" max="12809" width="2.5703125" style="140" customWidth="1"/>
    <col min="12810" max="13055" width="9.140625" style="140"/>
    <col min="13056" max="13056" width="16.140625" style="140" customWidth="1"/>
    <col min="13057" max="13057" width="1.5703125" style="140" customWidth="1"/>
    <col min="13058" max="13058" width="21.140625" style="140" customWidth="1"/>
    <col min="13059" max="13059" width="1.5703125" style="140" customWidth="1"/>
    <col min="13060" max="13064" width="13.5703125" style="140" customWidth="1"/>
    <col min="13065" max="13065" width="2.5703125" style="140" customWidth="1"/>
    <col min="13066" max="13311" width="9.140625" style="140"/>
    <col min="13312" max="13312" width="16.140625" style="140" customWidth="1"/>
    <col min="13313" max="13313" width="1.5703125" style="140" customWidth="1"/>
    <col min="13314" max="13314" width="21.140625" style="140" customWidth="1"/>
    <col min="13315" max="13315" width="1.5703125" style="140" customWidth="1"/>
    <col min="13316" max="13320" width="13.5703125" style="140" customWidth="1"/>
    <col min="13321" max="13321" width="2.5703125" style="140" customWidth="1"/>
    <col min="13322" max="13567" width="9.140625" style="140"/>
    <col min="13568" max="13568" width="16.140625" style="140" customWidth="1"/>
    <col min="13569" max="13569" width="1.5703125" style="140" customWidth="1"/>
    <col min="13570" max="13570" width="21.140625" style="140" customWidth="1"/>
    <col min="13571" max="13571" width="1.5703125" style="140" customWidth="1"/>
    <col min="13572" max="13576" width="13.5703125" style="140" customWidth="1"/>
    <col min="13577" max="13577" width="2.5703125" style="140" customWidth="1"/>
    <col min="13578" max="13823" width="9.140625" style="140"/>
    <col min="13824" max="13824" width="16.140625" style="140" customWidth="1"/>
    <col min="13825" max="13825" width="1.5703125" style="140" customWidth="1"/>
    <col min="13826" max="13826" width="21.140625" style="140" customWidth="1"/>
    <col min="13827" max="13827" width="1.5703125" style="140" customWidth="1"/>
    <col min="13828" max="13832" width="13.5703125" style="140" customWidth="1"/>
    <col min="13833" max="13833" width="2.5703125" style="140" customWidth="1"/>
    <col min="13834" max="14079" width="9.140625" style="140"/>
    <col min="14080" max="14080" width="16.140625" style="140" customWidth="1"/>
    <col min="14081" max="14081" width="1.5703125" style="140" customWidth="1"/>
    <col min="14082" max="14082" width="21.140625" style="140" customWidth="1"/>
    <col min="14083" max="14083" width="1.5703125" style="140" customWidth="1"/>
    <col min="14084" max="14088" width="13.5703125" style="140" customWidth="1"/>
    <col min="14089" max="14089" width="2.5703125" style="140" customWidth="1"/>
    <col min="14090" max="14335" width="9.140625" style="140"/>
    <col min="14336" max="14336" width="16.140625" style="140" customWidth="1"/>
    <col min="14337" max="14337" width="1.5703125" style="140" customWidth="1"/>
    <col min="14338" max="14338" width="21.140625" style="140" customWidth="1"/>
    <col min="14339" max="14339" width="1.5703125" style="140" customWidth="1"/>
    <col min="14340" max="14344" width="13.5703125" style="140" customWidth="1"/>
    <col min="14345" max="14345" width="2.5703125" style="140" customWidth="1"/>
    <col min="14346" max="14591" width="9.140625" style="140"/>
    <col min="14592" max="14592" width="16.140625" style="140" customWidth="1"/>
    <col min="14593" max="14593" width="1.5703125" style="140" customWidth="1"/>
    <col min="14594" max="14594" width="21.140625" style="140" customWidth="1"/>
    <col min="14595" max="14595" width="1.5703125" style="140" customWidth="1"/>
    <col min="14596" max="14600" width="13.5703125" style="140" customWidth="1"/>
    <col min="14601" max="14601" width="2.5703125" style="140" customWidth="1"/>
    <col min="14602" max="14847" width="9.140625" style="140"/>
    <col min="14848" max="14848" width="16.140625" style="140" customWidth="1"/>
    <col min="14849" max="14849" width="1.5703125" style="140" customWidth="1"/>
    <col min="14850" max="14850" width="21.140625" style="140" customWidth="1"/>
    <col min="14851" max="14851" width="1.5703125" style="140" customWidth="1"/>
    <col min="14852" max="14856" width="13.5703125" style="140" customWidth="1"/>
    <col min="14857" max="14857" width="2.5703125" style="140" customWidth="1"/>
    <col min="14858" max="15103" width="9.140625" style="140"/>
    <col min="15104" max="15104" width="16.140625" style="140" customWidth="1"/>
    <col min="15105" max="15105" width="1.5703125" style="140" customWidth="1"/>
    <col min="15106" max="15106" width="21.140625" style="140" customWidth="1"/>
    <col min="15107" max="15107" width="1.5703125" style="140" customWidth="1"/>
    <col min="15108" max="15112" width="13.5703125" style="140" customWidth="1"/>
    <col min="15113" max="15113" width="2.5703125" style="140" customWidth="1"/>
    <col min="15114" max="15359" width="9.140625" style="140"/>
    <col min="15360" max="15360" width="16.140625" style="140" customWidth="1"/>
    <col min="15361" max="15361" width="1.5703125" style="140" customWidth="1"/>
    <col min="15362" max="15362" width="21.140625" style="140" customWidth="1"/>
    <col min="15363" max="15363" width="1.5703125" style="140" customWidth="1"/>
    <col min="15364" max="15368" width="13.5703125" style="140" customWidth="1"/>
    <col min="15369" max="15369" width="2.5703125" style="140" customWidth="1"/>
    <col min="15370" max="15615" width="9.140625" style="140"/>
    <col min="15616" max="15616" width="16.140625" style="140" customWidth="1"/>
    <col min="15617" max="15617" width="1.5703125" style="140" customWidth="1"/>
    <col min="15618" max="15618" width="21.140625" style="140" customWidth="1"/>
    <col min="15619" max="15619" width="1.5703125" style="140" customWidth="1"/>
    <col min="15620" max="15624" width="13.5703125" style="140" customWidth="1"/>
    <col min="15625" max="15625" width="2.5703125" style="140" customWidth="1"/>
    <col min="15626" max="15871" width="9.140625" style="140"/>
    <col min="15872" max="15872" width="16.140625" style="140" customWidth="1"/>
    <col min="15873" max="15873" width="1.5703125" style="140" customWidth="1"/>
    <col min="15874" max="15874" width="21.140625" style="140" customWidth="1"/>
    <col min="15875" max="15875" width="1.5703125" style="140" customWidth="1"/>
    <col min="15876" max="15880" width="13.5703125" style="140" customWidth="1"/>
    <col min="15881" max="15881" width="2.5703125" style="140" customWidth="1"/>
    <col min="15882" max="16127" width="9.140625" style="140"/>
    <col min="16128" max="16128" width="16.140625" style="140" customWidth="1"/>
    <col min="16129" max="16129" width="1.5703125" style="140" customWidth="1"/>
    <col min="16130" max="16130" width="21.140625" style="140" customWidth="1"/>
    <col min="16131" max="16131" width="1.5703125" style="140" customWidth="1"/>
    <col min="16132" max="16136" width="13.5703125" style="140" customWidth="1"/>
    <col min="16137" max="16137" width="2.5703125" style="140" customWidth="1"/>
    <col min="16138" max="16384" width="9.140625" style="140"/>
  </cols>
  <sheetData>
    <row r="1" spans="1:9" ht="23.25">
      <c r="A1" s="263"/>
      <c r="B1" s="139"/>
      <c r="C1" s="265" t="s">
        <v>122</v>
      </c>
      <c r="D1" s="265"/>
      <c r="E1" s="265"/>
      <c r="F1" s="265"/>
      <c r="G1" s="265"/>
      <c r="H1" s="265"/>
    </row>
    <row r="2" spans="1:9" ht="13.9" customHeight="1">
      <c r="A2" s="263"/>
      <c r="B2" s="139"/>
      <c r="C2" s="266" t="s">
        <v>175</v>
      </c>
      <c r="D2" s="267"/>
      <c r="E2" s="267"/>
      <c r="F2" s="267"/>
      <c r="G2" s="267"/>
      <c r="H2" s="267"/>
    </row>
    <row r="3" spans="1:9">
      <c r="A3" s="263"/>
      <c r="B3" s="139"/>
      <c r="C3" s="139"/>
      <c r="D3" s="139"/>
      <c r="E3" s="141"/>
      <c r="G3" s="142"/>
      <c r="H3" s="142"/>
    </row>
    <row r="4" spans="1:9" ht="3" customHeight="1" thickBot="1">
      <c r="A4" s="264"/>
      <c r="B4" s="143"/>
      <c r="C4" s="143"/>
      <c r="D4" s="143"/>
      <c r="E4" s="143"/>
      <c r="F4" s="144"/>
      <c r="G4" s="144"/>
      <c r="H4" s="144"/>
      <c r="I4" s="145"/>
    </row>
    <row r="5" spans="1:9" ht="3" customHeight="1">
      <c r="A5" s="146"/>
      <c r="B5" s="147"/>
      <c r="C5" s="139"/>
      <c r="D5" s="139"/>
      <c r="E5" s="139"/>
      <c r="F5" s="148"/>
      <c r="G5" s="148"/>
      <c r="H5" s="148"/>
      <c r="I5" s="145"/>
    </row>
    <row r="6" spans="1:9" s="139" customFormat="1" ht="16.5">
      <c r="A6" s="268" t="s">
        <v>176</v>
      </c>
      <c r="B6" s="149"/>
      <c r="C6" s="150" t="s">
        <v>177</v>
      </c>
      <c r="D6" s="151"/>
      <c r="E6" s="152"/>
      <c r="F6" s="151"/>
      <c r="G6" s="151"/>
      <c r="H6" s="152"/>
    </row>
    <row r="7" spans="1:9" s="139" customFormat="1" ht="23.25" customHeight="1">
      <c r="A7" s="268"/>
      <c r="B7" s="153"/>
      <c r="C7" s="154"/>
      <c r="D7" s="155"/>
      <c r="E7" s="156" t="s">
        <v>0</v>
      </c>
      <c r="F7" s="156" t="s">
        <v>4</v>
      </c>
      <c r="G7" s="156" t="s">
        <v>2</v>
      </c>
      <c r="H7" s="157" t="s">
        <v>1</v>
      </c>
    </row>
    <row r="8" spans="1:9" s="139" customFormat="1" ht="13.5" customHeight="1">
      <c r="A8" s="269" t="s">
        <v>178</v>
      </c>
      <c r="B8" s="153"/>
      <c r="C8" s="154" t="s">
        <v>179</v>
      </c>
      <c r="D8" s="158"/>
      <c r="E8" s="159" t="s">
        <v>20</v>
      </c>
      <c r="F8" s="159" t="s">
        <v>78</v>
      </c>
      <c r="G8" s="159" t="s">
        <v>78</v>
      </c>
      <c r="H8" s="159" t="s">
        <v>92</v>
      </c>
    </row>
    <row r="9" spans="1:9" ht="12.75" customHeight="1">
      <c r="A9" s="269"/>
      <c r="B9" s="186"/>
      <c r="C9" s="161" t="s">
        <v>194</v>
      </c>
      <c r="D9" s="161"/>
      <c r="E9" s="161"/>
      <c r="F9" s="161"/>
      <c r="G9" s="161"/>
      <c r="H9" s="161"/>
    </row>
    <row r="10" spans="1:9" ht="12.75" customHeight="1">
      <c r="A10" s="269"/>
      <c r="B10" s="187"/>
      <c r="C10" s="161" t="s">
        <v>195</v>
      </c>
      <c r="D10" s="188"/>
      <c r="E10" s="189">
        <v>506020</v>
      </c>
      <c r="F10" s="189">
        <v>688736</v>
      </c>
      <c r="G10" s="189">
        <v>630706</v>
      </c>
      <c r="H10" s="189">
        <v>1001056</v>
      </c>
    </row>
    <row r="11" spans="1:9" ht="12.75" customHeight="1">
      <c r="A11" s="269"/>
      <c r="B11" s="187"/>
      <c r="C11" s="161" t="s">
        <v>196</v>
      </c>
      <c r="D11" s="188"/>
      <c r="E11" s="190" t="s">
        <v>197</v>
      </c>
      <c r="F11" s="190" t="s">
        <v>197</v>
      </c>
      <c r="G11" s="190" t="s">
        <v>197</v>
      </c>
      <c r="H11" s="190" t="s">
        <v>197</v>
      </c>
    </row>
    <row r="12" spans="1:9" ht="12.75" customHeight="1">
      <c r="A12" s="269"/>
      <c r="B12" s="187"/>
      <c r="C12" s="161" t="s">
        <v>198</v>
      </c>
      <c r="D12" s="188"/>
      <c r="E12" s="161">
        <v>3768</v>
      </c>
      <c r="F12" s="161">
        <v>10000</v>
      </c>
      <c r="G12" s="161">
        <v>10000</v>
      </c>
      <c r="H12" s="161">
        <v>16000</v>
      </c>
    </row>
    <row r="13" spans="1:9" ht="12.75" customHeight="1">
      <c r="A13" s="269"/>
      <c r="B13" s="191"/>
      <c r="C13" s="192" t="s">
        <v>199</v>
      </c>
      <c r="D13" s="188"/>
      <c r="E13" s="161">
        <v>275059</v>
      </c>
      <c r="F13" s="161">
        <v>262540</v>
      </c>
      <c r="G13" s="161">
        <v>205450</v>
      </c>
      <c r="H13" s="161">
        <v>255400</v>
      </c>
    </row>
    <row r="14" spans="1:9" ht="12.75" customHeight="1">
      <c r="A14" s="269"/>
      <c r="B14" s="187"/>
      <c r="C14" s="161" t="s">
        <v>200</v>
      </c>
      <c r="D14" s="188"/>
      <c r="E14" s="193">
        <v>0</v>
      </c>
      <c r="F14" s="193">
        <v>2000</v>
      </c>
      <c r="G14" s="193">
        <v>14200</v>
      </c>
      <c r="H14" s="193">
        <v>2000</v>
      </c>
    </row>
    <row r="15" spans="1:9" ht="12.75" customHeight="1">
      <c r="A15" s="269"/>
      <c r="B15" s="187"/>
      <c r="C15" s="161"/>
      <c r="D15" s="188"/>
      <c r="E15" s="161"/>
      <c r="F15" s="161"/>
      <c r="G15" s="161"/>
      <c r="H15" s="161"/>
    </row>
    <row r="16" spans="1:9" ht="12.75" customHeight="1">
      <c r="A16" s="269"/>
      <c r="B16" s="187"/>
      <c r="C16" s="161" t="s">
        <v>201</v>
      </c>
      <c r="D16" s="188"/>
      <c r="E16" s="194">
        <f>SUM(E10:E14)</f>
        <v>784847</v>
      </c>
      <c r="F16" s="194">
        <f>SUM(F10:F14)</f>
        <v>963276</v>
      </c>
      <c r="G16" s="194">
        <f>SUM(G10:G14)</f>
        <v>860356</v>
      </c>
      <c r="H16" s="194">
        <f>SUM(H10:H14)</f>
        <v>1274456</v>
      </c>
    </row>
    <row r="17" spans="1:9" ht="12.75" customHeight="1">
      <c r="A17" s="269"/>
      <c r="B17" s="195"/>
      <c r="C17" s="161" t="s">
        <v>6</v>
      </c>
      <c r="D17" s="188"/>
      <c r="E17" s="161">
        <v>0</v>
      </c>
      <c r="F17" s="161">
        <v>175000</v>
      </c>
      <c r="G17" s="161">
        <v>0</v>
      </c>
      <c r="H17" s="161">
        <v>50000</v>
      </c>
    </row>
    <row r="18" spans="1:9" ht="12.75" customHeight="1" thickBot="1">
      <c r="A18" s="269"/>
      <c r="B18" s="195"/>
      <c r="C18" s="196" t="s">
        <v>33</v>
      </c>
      <c r="D18" s="197"/>
      <c r="E18" s="198">
        <f>SUM(E16:E17)</f>
        <v>784847</v>
      </c>
      <c r="F18" s="198">
        <f>SUM(F16:F17)</f>
        <v>1138276</v>
      </c>
      <c r="G18" s="198">
        <f>SUM(G16:G17)</f>
        <v>860356</v>
      </c>
      <c r="H18" s="198">
        <f>SUM(H16:H17)</f>
        <v>1324456</v>
      </c>
    </row>
    <row r="19" spans="1:9" ht="12.75" customHeight="1">
      <c r="A19" s="269"/>
      <c r="B19" s="195"/>
      <c r="C19" s="199" t="s">
        <v>202</v>
      </c>
      <c r="D19" s="161"/>
      <c r="E19" s="161"/>
      <c r="F19" s="161"/>
      <c r="G19" s="161"/>
      <c r="H19" s="161"/>
      <c r="I19" s="200"/>
    </row>
    <row r="20" spans="1:9" ht="12.75" customHeight="1">
      <c r="A20" s="269"/>
      <c r="B20" s="195"/>
      <c r="C20" s="161" t="s">
        <v>40</v>
      </c>
      <c r="D20" s="161"/>
      <c r="E20" s="161">
        <v>3</v>
      </c>
      <c r="F20" s="161">
        <v>4</v>
      </c>
      <c r="G20" s="161">
        <v>4</v>
      </c>
      <c r="H20" s="161">
        <v>4</v>
      </c>
      <c r="I20" s="201"/>
    </row>
    <row r="21" spans="1:9" ht="12.75" customHeight="1">
      <c r="A21" s="269"/>
      <c r="B21" s="195"/>
      <c r="C21" s="161" t="s">
        <v>43</v>
      </c>
      <c r="D21" s="161"/>
      <c r="E21" s="161">
        <v>1</v>
      </c>
      <c r="F21" s="161">
        <v>3</v>
      </c>
      <c r="G21" s="161">
        <v>1</v>
      </c>
      <c r="H21" s="161">
        <v>4</v>
      </c>
      <c r="I21" s="201"/>
    </row>
    <row r="22" spans="1:9" ht="12.75" customHeight="1">
      <c r="A22" s="269"/>
      <c r="B22" s="195"/>
      <c r="C22" s="161" t="s">
        <v>203</v>
      </c>
      <c r="D22" s="193"/>
      <c r="E22" s="161">
        <v>1</v>
      </c>
      <c r="F22" s="161">
        <v>0</v>
      </c>
      <c r="G22" s="161">
        <v>1</v>
      </c>
      <c r="H22" s="161">
        <v>1</v>
      </c>
      <c r="I22" s="201"/>
    </row>
    <row r="23" spans="1:9" ht="12.75" customHeight="1">
      <c r="A23" s="269"/>
      <c r="B23" s="195"/>
      <c r="C23" s="202" t="s">
        <v>204</v>
      </c>
      <c r="D23" s="203"/>
      <c r="E23" s="204">
        <f>SUM(E20:E22)</f>
        <v>5</v>
      </c>
      <c r="F23" s="204">
        <f>SUM(F20:F22)</f>
        <v>7</v>
      </c>
      <c r="G23" s="204">
        <f>SUM(G20:G22)</f>
        <v>6</v>
      </c>
      <c r="H23" s="204">
        <f>SUM(H20:H22)</f>
        <v>9</v>
      </c>
      <c r="I23" s="201"/>
    </row>
    <row r="24" spans="1:9" ht="12.75" customHeight="1">
      <c r="A24" s="169"/>
      <c r="B24" s="168"/>
      <c r="C24" s="205"/>
      <c r="D24" s="206"/>
      <c r="E24" s="206"/>
      <c r="F24" s="206"/>
      <c r="G24" s="206"/>
      <c r="H24" s="145"/>
      <c r="I24" s="201"/>
    </row>
    <row r="25" spans="1:9" ht="18.75" customHeight="1">
      <c r="A25" s="170" t="s">
        <v>186</v>
      </c>
      <c r="B25" s="168"/>
      <c r="C25" s="262" t="s">
        <v>205</v>
      </c>
      <c r="D25" s="262"/>
      <c r="E25" s="262"/>
      <c r="F25" s="262"/>
      <c r="G25" s="262"/>
      <c r="H25" s="262"/>
      <c r="I25" s="139"/>
    </row>
    <row r="26" spans="1:9" ht="15" customHeight="1">
      <c r="A26" s="270" t="s">
        <v>206</v>
      </c>
      <c r="B26" s="168"/>
      <c r="D26" s="207"/>
      <c r="E26" s="207"/>
      <c r="F26" s="207"/>
      <c r="G26" s="207"/>
      <c r="H26" s="207"/>
      <c r="I26" s="139"/>
    </row>
    <row r="27" spans="1:9" ht="15" customHeight="1">
      <c r="A27" s="270"/>
      <c r="B27" s="168"/>
      <c r="C27" s="207" t="s">
        <v>207</v>
      </c>
      <c r="D27" s="207"/>
      <c r="E27" s="207"/>
      <c r="F27" s="207"/>
      <c r="G27" s="207"/>
      <c r="H27" s="207"/>
      <c r="I27" s="139"/>
    </row>
    <row r="28" spans="1:9" ht="15" customHeight="1">
      <c r="A28" s="270"/>
      <c r="B28" s="168"/>
      <c r="C28" s="208" t="s">
        <v>208</v>
      </c>
      <c r="D28" s="207"/>
      <c r="E28" s="207"/>
      <c r="F28" s="207"/>
      <c r="G28" s="207"/>
      <c r="H28" s="209"/>
      <c r="I28" s="139"/>
    </row>
    <row r="29" spans="1:9" ht="15" customHeight="1">
      <c r="A29" s="270"/>
      <c r="B29" s="168"/>
      <c r="C29" s="208" t="s">
        <v>209</v>
      </c>
      <c r="D29" s="207"/>
      <c r="E29" s="207"/>
      <c r="F29" s="207"/>
      <c r="G29" s="207"/>
      <c r="H29" s="207"/>
      <c r="I29" s="139"/>
    </row>
    <row r="30" spans="1:9" ht="15" customHeight="1">
      <c r="A30" s="270"/>
      <c r="B30" s="168"/>
      <c r="C30" s="208" t="s">
        <v>210</v>
      </c>
      <c r="D30" s="207"/>
      <c r="E30" s="207"/>
      <c r="F30" s="207"/>
      <c r="G30" s="207"/>
      <c r="H30" s="207"/>
      <c r="I30" s="139"/>
    </row>
    <row r="31" spans="1:9" ht="15" hidden="1" customHeight="1">
      <c r="A31" s="270"/>
      <c r="B31" s="168"/>
      <c r="C31" s="208" t="s">
        <v>211</v>
      </c>
      <c r="D31" s="207"/>
      <c r="E31" s="207"/>
      <c r="F31" s="207"/>
      <c r="G31" s="207"/>
      <c r="H31" s="207"/>
      <c r="I31" s="139"/>
    </row>
    <row r="32" spans="1:9" ht="15" hidden="1" customHeight="1">
      <c r="A32" s="270"/>
      <c r="B32" s="168"/>
      <c r="C32" s="208" t="s">
        <v>212</v>
      </c>
      <c r="D32" s="207"/>
      <c r="E32" s="207"/>
      <c r="F32" s="207"/>
      <c r="G32" s="207"/>
      <c r="H32" s="207"/>
      <c r="I32" s="139"/>
    </row>
    <row r="33" spans="1:9" ht="15" hidden="1" customHeight="1">
      <c r="A33" s="270"/>
      <c r="B33" s="168"/>
      <c r="C33" s="208" t="s">
        <v>213</v>
      </c>
      <c r="D33" s="207"/>
      <c r="E33" s="207"/>
      <c r="F33" s="207"/>
      <c r="G33" s="207"/>
      <c r="H33" s="207"/>
      <c r="I33" s="210"/>
    </row>
    <row r="34" spans="1:9" ht="15" hidden="1" customHeight="1">
      <c r="A34" s="171"/>
      <c r="B34" s="168"/>
      <c r="C34" s="208" t="s">
        <v>214</v>
      </c>
      <c r="I34" s="210"/>
    </row>
    <row r="35" spans="1:9" ht="15" hidden="1" customHeight="1">
      <c r="A35" s="171"/>
      <c r="B35" s="168"/>
      <c r="C35" s="208" t="s">
        <v>215</v>
      </c>
      <c r="D35" s="207"/>
      <c r="E35" s="207"/>
      <c r="F35" s="207"/>
      <c r="G35" s="207"/>
      <c r="H35" s="207"/>
      <c r="I35" s="210"/>
    </row>
    <row r="36" spans="1:9" ht="15" hidden="1" customHeight="1">
      <c r="A36" s="171"/>
      <c r="B36" s="168"/>
      <c r="C36" s="211" t="s">
        <v>216</v>
      </c>
      <c r="D36" s="212"/>
      <c r="E36" s="212"/>
      <c r="F36" s="212"/>
      <c r="G36" s="212"/>
      <c r="H36" s="212"/>
      <c r="I36" s="210"/>
    </row>
    <row r="37" spans="1:9" ht="15" hidden="1" customHeight="1">
      <c r="A37" s="172"/>
      <c r="B37" s="168"/>
      <c r="C37" s="211" t="s">
        <v>217</v>
      </c>
      <c r="D37" s="207"/>
      <c r="E37" s="207"/>
      <c r="F37" s="207"/>
      <c r="G37" s="207"/>
      <c r="H37" s="207"/>
      <c r="I37" s="210"/>
    </row>
    <row r="38" spans="1:9" ht="15" hidden="1" customHeight="1">
      <c r="A38" s="172"/>
      <c r="B38" s="168"/>
      <c r="C38" s="207" t="s">
        <v>218</v>
      </c>
      <c r="I38" s="210"/>
    </row>
    <row r="39" spans="1:9" ht="15" hidden="1" customHeight="1">
      <c r="A39" s="172"/>
      <c r="B39" s="168"/>
      <c r="C39" s="207" t="s">
        <v>219</v>
      </c>
      <c r="I39" s="210"/>
    </row>
    <row r="40" spans="1:9" ht="15" hidden="1" customHeight="1">
      <c r="A40" s="172"/>
      <c r="B40" s="168"/>
      <c r="C40" s="207" t="s">
        <v>220</v>
      </c>
      <c r="I40" s="210"/>
    </row>
    <row r="41" spans="1:9" ht="15" hidden="1" customHeight="1">
      <c r="A41" s="172"/>
      <c r="B41" s="168"/>
      <c r="C41" s="207" t="s">
        <v>221</v>
      </c>
      <c r="I41" s="210"/>
    </row>
    <row r="42" spans="1:9" ht="15" hidden="1" customHeight="1">
      <c r="A42" s="172"/>
      <c r="B42" s="168"/>
      <c r="C42" s="207" t="s">
        <v>222</v>
      </c>
      <c r="I42" s="210"/>
    </row>
    <row r="43" spans="1:9" ht="12.75" customHeight="1">
      <c r="A43" s="213"/>
      <c r="B43" s="168"/>
      <c r="C43" s="207"/>
      <c r="I43" s="210"/>
    </row>
    <row r="44" spans="1:9" ht="21.75" customHeight="1">
      <c r="C44" s="271"/>
      <c r="D44" s="271"/>
      <c r="E44" s="271"/>
      <c r="F44" s="271"/>
      <c r="G44" s="271"/>
      <c r="H44" s="271"/>
    </row>
    <row r="45" spans="1:9" ht="8.25" customHeight="1">
      <c r="C45" s="272"/>
      <c r="D45" s="272"/>
      <c r="E45" s="272"/>
      <c r="F45" s="272"/>
      <c r="G45" s="272"/>
      <c r="H45" s="272"/>
    </row>
    <row r="46" spans="1:9" ht="15.75">
      <c r="A46" s="273"/>
      <c r="B46" s="179"/>
      <c r="C46" s="214"/>
      <c r="D46" s="215"/>
      <c r="E46" s="216"/>
      <c r="F46" s="215"/>
      <c r="G46" s="215"/>
      <c r="H46" s="216"/>
    </row>
    <row r="47" spans="1:9" ht="20.25" customHeight="1">
      <c r="A47" s="273"/>
      <c r="B47" s="179"/>
      <c r="C47" s="217"/>
      <c r="D47" s="218"/>
      <c r="E47" s="219"/>
      <c r="F47" s="219"/>
      <c r="G47" s="219"/>
      <c r="H47" s="220"/>
    </row>
    <row r="48" spans="1:9" ht="15" customHeight="1">
      <c r="A48" s="274"/>
      <c r="B48" s="179"/>
      <c r="C48" s="217"/>
      <c r="D48" s="221"/>
      <c r="E48" s="222"/>
      <c r="F48" s="222"/>
      <c r="G48" s="222"/>
      <c r="H48" s="222"/>
    </row>
    <row r="49" spans="1:8" s="182" customFormat="1" ht="12.75" customHeight="1">
      <c r="A49" s="274"/>
      <c r="B49" s="181"/>
      <c r="C49" s="223"/>
      <c r="D49" s="224"/>
      <c r="E49" s="225"/>
      <c r="F49" s="225"/>
      <c r="G49" s="225"/>
      <c r="H49" s="225"/>
    </row>
    <row r="50" spans="1:8" ht="12.75" customHeight="1">
      <c r="A50" s="274"/>
      <c r="B50" s="179"/>
      <c r="C50" s="226"/>
      <c r="D50" s="226"/>
      <c r="E50" s="226"/>
      <c r="F50" s="226"/>
      <c r="G50" s="226"/>
      <c r="H50" s="226"/>
    </row>
    <row r="51" spans="1:8" ht="12.75" customHeight="1">
      <c r="A51" s="274"/>
      <c r="B51" s="179"/>
      <c r="C51" s="227"/>
      <c r="D51" s="228"/>
      <c r="E51" s="227"/>
      <c r="F51" s="227"/>
      <c r="G51" s="227"/>
      <c r="H51" s="227"/>
    </row>
    <row r="52" spans="1:8" ht="12.75" customHeight="1">
      <c r="A52" s="274"/>
      <c r="B52" s="179"/>
      <c r="C52" s="227"/>
      <c r="D52" s="228"/>
      <c r="E52" s="227"/>
      <c r="F52" s="227"/>
      <c r="G52" s="227"/>
      <c r="H52" s="227"/>
    </row>
    <row r="53" spans="1:8" ht="12.75" customHeight="1">
      <c r="A53" s="274"/>
      <c r="B53" s="179"/>
      <c r="C53" s="229"/>
      <c r="D53" s="224"/>
      <c r="E53" s="230"/>
      <c r="F53" s="230"/>
      <c r="G53" s="230"/>
      <c r="H53" s="230"/>
    </row>
    <row r="54" spans="1:8" ht="12.75" customHeight="1">
      <c r="A54" s="274"/>
      <c r="B54" s="179"/>
      <c r="C54" s="226"/>
      <c r="D54" s="226"/>
      <c r="E54" s="226"/>
      <c r="F54" s="226"/>
      <c r="G54" s="226"/>
      <c r="H54" s="226"/>
    </row>
    <row r="55" spans="1:8">
      <c r="A55" s="274"/>
      <c r="B55" s="179"/>
      <c r="C55" s="226"/>
      <c r="D55" s="226"/>
      <c r="E55" s="226"/>
      <c r="F55" s="226"/>
      <c r="G55" s="226"/>
      <c r="H55" s="226"/>
    </row>
    <row r="56" spans="1:8">
      <c r="A56" s="231"/>
    </row>
    <row r="57" spans="1:8">
      <c r="A57" s="231"/>
    </row>
    <row r="58" spans="1:8">
      <c r="A58" s="231"/>
    </row>
    <row r="59" spans="1:8">
      <c r="A59" s="231"/>
    </row>
    <row r="60" spans="1:8">
      <c r="A60" s="231"/>
    </row>
    <row r="61" spans="1:8">
      <c r="A61" s="231"/>
    </row>
    <row r="62" spans="1:8">
      <c r="A62" s="231"/>
    </row>
    <row r="63" spans="1:8">
      <c r="A63" s="231"/>
    </row>
    <row r="64" spans="1:8">
      <c r="A64" s="231"/>
    </row>
    <row r="65" spans="1:1">
      <c r="A65" s="231"/>
    </row>
    <row r="66" spans="1:1">
      <c r="A66" s="231"/>
    </row>
    <row r="67" spans="1:1">
      <c r="A67" s="231"/>
    </row>
    <row r="68" spans="1:1">
      <c r="A68" s="231"/>
    </row>
    <row r="69" spans="1:1">
      <c r="A69" s="231"/>
    </row>
  </sheetData>
  <mergeCells count="11">
    <mergeCell ref="A26:A33"/>
    <mergeCell ref="C44:H44"/>
    <mergeCell ref="C45:H45"/>
    <mergeCell ref="A46:A47"/>
    <mergeCell ref="A48:A55"/>
    <mergeCell ref="C25:H25"/>
    <mergeCell ref="A1:A4"/>
    <mergeCell ref="C1:H1"/>
    <mergeCell ref="C2:H2"/>
    <mergeCell ref="A6:A7"/>
    <mergeCell ref="A8:A23"/>
  </mergeCells>
  <hyperlinks>
    <hyperlink ref="C2" r:id="rId1"/>
  </hyperlinks>
  <printOptions horizontalCentered="1"/>
  <pageMargins left="0.45" right="0.45" top="0.5" bottom="0.4" header="0.5" footer="0.25"/>
  <pageSetup scale="84" firstPageNumber="19" orientation="portrait" useFirstPageNumber="1" r:id="rId2"/>
  <headerFooter alignWithMargins="0">
    <oddFooter>&amp;C&amp;"Times New Roman,Regular"- &amp;P -</oddFooter>
  </headerFooter>
  <colBreaks count="1" manualBreakCount="1">
    <brk id="9" max="1048575" man="1"/>
  </col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zoomScaleNormal="100" zoomScaleSheetLayoutView="90" workbookViewId="0">
      <selection activeCell="H18" sqref="H18"/>
    </sheetView>
  </sheetViews>
  <sheetFormatPr defaultRowHeight="15"/>
  <cols>
    <col min="1" max="1" width="19.7109375" style="140" customWidth="1"/>
    <col min="2" max="2" width="1.5703125" style="177" customWidth="1"/>
    <col min="3" max="3" width="32.28515625" style="140" customWidth="1"/>
    <col min="4" max="4" width="1.5703125" style="140" customWidth="1"/>
    <col min="5" max="5" width="13.5703125" style="140" customWidth="1"/>
    <col min="6" max="6" width="13.28515625" style="140" customWidth="1"/>
    <col min="7" max="8" width="13.5703125" style="140" customWidth="1"/>
    <col min="9" max="9" width="3.85546875" style="140" customWidth="1"/>
    <col min="10" max="255" width="9.140625" style="140"/>
    <col min="256" max="256" width="16.140625" style="140" customWidth="1"/>
    <col min="257" max="257" width="1.5703125" style="140" customWidth="1"/>
    <col min="258" max="258" width="21.140625" style="140" customWidth="1"/>
    <col min="259" max="259" width="1.5703125" style="140" customWidth="1"/>
    <col min="260" max="264" width="13.5703125" style="140" customWidth="1"/>
    <col min="265" max="265" width="2.5703125" style="140" customWidth="1"/>
    <col min="266" max="511" width="9.140625" style="140"/>
    <col min="512" max="512" width="16.140625" style="140" customWidth="1"/>
    <col min="513" max="513" width="1.5703125" style="140" customWidth="1"/>
    <col min="514" max="514" width="21.140625" style="140" customWidth="1"/>
    <col min="515" max="515" width="1.5703125" style="140" customWidth="1"/>
    <col min="516" max="520" width="13.5703125" style="140" customWidth="1"/>
    <col min="521" max="521" width="2.5703125" style="140" customWidth="1"/>
    <col min="522" max="767" width="9.140625" style="140"/>
    <col min="768" max="768" width="16.140625" style="140" customWidth="1"/>
    <col min="769" max="769" width="1.5703125" style="140" customWidth="1"/>
    <col min="770" max="770" width="21.140625" style="140" customWidth="1"/>
    <col min="771" max="771" width="1.5703125" style="140" customWidth="1"/>
    <col min="772" max="776" width="13.5703125" style="140" customWidth="1"/>
    <col min="777" max="777" width="2.5703125" style="140" customWidth="1"/>
    <col min="778" max="1023" width="9.140625" style="140"/>
    <col min="1024" max="1024" width="16.140625" style="140" customWidth="1"/>
    <col min="1025" max="1025" width="1.5703125" style="140" customWidth="1"/>
    <col min="1026" max="1026" width="21.140625" style="140" customWidth="1"/>
    <col min="1027" max="1027" width="1.5703125" style="140" customWidth="1"/>
    <col min="1028" max="1032" width="13.5703125" style="140" customWidth="1"/>
    <col min="1033" max="1033" width="2.5703125" style="140" customWidth="1"/>
    <col min="1034" max="1279" width="9.140625" style="140"/>
    <col min="1280" max="1280" width="16.140625" style="140" customWidth="1"/>
    <col min="1281" max="1281" width="1.5703125" style="140" customWidth="1"/>
    <col min="1282" max="1282" width="21.140625" style="140" customWidth="1"/>
    <col min="1283" max="1283" width="1.5703125" style="140" customWidth="1"/>
    <col min="1284" max="1288" width="13.5703125" style="140" customWidth="1"/>
    <col min="1289" max="1289" width="2.5703125" style="140" customWidth="1"/>
    <col min="1290" max="1535" width="9.140625" style="140"/>
    <col min="1536" max="1536" width="16.140625" style="140" customWidth="1"/>
    <col min="1537" max="1537" width="1.5703125" style="140" customWidth="1"/>
    <col min="1538" max="1538" width="21.140625" style="140" customWidth="1"/>
    <col min="1539" max="1539" width="1.5703125" style="140" customWidth="1"/>
    <col min="1540" max="1544" width="13.5703125" style="140" customWidth="1"/>
    <col min="1545" max="1545" width="2.5703125" style="140" customWidth="1"/>
    <col min="1546" max="1791" width="9.140625" style="140"/>
    <col min="1792" max="1792" width="16.140625" style="140" customWidth="1"/>
    <col min="1793" max="1793" width="1.5703125" style="140" customWidth="1"/>
    <col min="1794" max="1794" width="21.140625" style="140" customWidth="1"/>
    <col min="1795" max="1795" width="1.5703125" style="140" customWidth="1"/>
    <col min="1796" max="1800" width="13.5703125" style="140" customWidth="1"/>
    <col min="1801" max="1801" width="2.5703125" style="140" customWidth="1"/>
    <col min="1802" max="2047" width="9.140625" style="140"/>
    <col min="2048" max="2048" width="16.140625" style="140" customWidth="1"/>
    <col min="2049" max="2049" width="1.5703125" style="140" customWidth="1"/>
    <col min="2050" max="2050" width="21.140625" style="140" customWidth="1"/>
    <col min="2051" max="2051" width="1.5703125" style="140" customWidth="1"/>
    <col min="2052" max="2056" width="13.5703125" style="140" customWidth="1"/>
    <col min="2057" max="2057" width="2.5703125" style="140" customWidth="1"/>
    <col min="2058" max="2303" width="9.140625" style="140"/>
    <col min="2304" max="2304" width="16.140625" style="140" customWidth="1"/>
    <col min="2305" max="2305" width="1.5703125" style="140" customWidth="1"/>
    <col min="2306" max="2306" width="21.140625" style="140" customWidth="1"/>
    <col min="2307" max="2307" width="1.5703125" style="140" customWidth="1"/>
    <col min="2308" max="2312" width="13.5703125" style="140" customWidth="1"/>
    <col min="2313" max="2313" width="2.5703125" style="140" customWidth="1"/>
    <col min="2314" max="2559" width="9.140625" style="140"/>
    <col min="2560" max="2560" width="16.140625" style="140" customWidth="1"/>
    <col min="2561" max="2561" width="1.5703125" style="140" customWidth="1"/>
    <col min="2562" max="2562" width="21.140625" style="140" customWidth="1"/>
    <col min="2563" max="2563" width="1.5703125" style="140" customWidth="1"/>
    <col min="2564" max="2568" width="13.5703125" style="140" customWidth="1"/>
    <col min="2569" max="2569" width="2.5703125" style="140" customWidth="1"/>
    <col min="2570" max="2815" width="9.140625" style="140"/>
    <col min="2816" max="2816" width="16.140625" style="140" customWidth="1"/>
    <col min="2817" max="2817" width="1.5703125" style="140" customWidth="1"/>
    <col min="2818" max="2818" width="21.140625" style="140" customWidth="1"/>
    <col min="2819" max="2819" width="1.5703125" style="140" customWidth="1"/>
    <col min="2820" max="2824" width="13.5703125" style="140" customWidth="1"/>
    <col min="2825" max="2825" width="2.5703125" style="140" customWidth="1"/>
    <col min="2826" max="3071" width="9.140625" style="140"/>
    <col min="3072" max="3072" width="16.140625" style="140" customWidth="1"/>
    <col min="3073" max="3073" width="1.5703125" style="140" customWidth="1"/>
    <col min="3074" max="3074" width="21.140625" style="140" customWidth="1"/>
    <col min="3075" max="3075" width="1.5703125" style="140" customWidth="1"/>
    <col min="3076" max="3080" width="13.5703125" style="140" customWidth="1"/>
    <col min="3081" max="3081" width="2.5703125" style="140" customWidth="1"/>
    <col min="3082" max="3327" width="9.140625" style="140"/>
    <col min="3328" max="3328" width="16.140625" style="140" customWidth="1"/>
    <col min="3329" max="3329" width="1.5703125" style="140" customWidth="1"/>
    <col min="3330" max="3330" width="21.140625" style="140" customWidth="1"/>
    <col min="3331" max="3331" width="1.5703125" style="140" customWidth="1"/>
    <col min="3332" max="3336" width="13.5703125" style="140" customWidth="1"/>
    <col min="3337" max="3337" width="2.5703125" style="140" customWidth="1"/>
    <col min="3338" max="3583" width="9.140625" style="140"/>
    <col min="3584" max="3584" width="16.140625" style="140" customWidth="1"/>
    <col min="3585" max="3585" width="1.5703125" style="140" customWidth="1"/>
    <col min="3586" max="3586" width="21.140625" style="140" customWidth="1"/>
    <col min="3587" max="3587" width="1.5703125" style="140" customWidth="1"/>
    <col min="3588" max="3592" width="13.5703125" style="140" customWidth="1"/>
    <col min="3593" max="3593" width="2.5703125" style="140" customWidth="1"/>
    <col min="3594" max="3839" width="9.140625" style="140"/>
    <col min="3840" max="3840" width="16.140625" style="140" customWidth="1"/>
    <col min="3841" max="3841" width="1.5703125" style="140" customWidth="1"/>
    <col min="3842" max="3842" width="21.140625" style="140" customWidth="1"/>
    <col min="3843" max="3843" width="1.5703125" style="140" customWidth="1"/>
    <col min="3844" max="3848" width="13.5703125" style="140" customWidth="1"/>
    <col min="3849" max="3849" width="2.5703125" style="140" customWidth="1"/>
    <col min="3850" max="4095" width="9.140625" style="140"/>
    <col min="4096" max="4096" width="16.140625" style="140" customWidth="1"/>
    <col min="4097" max="4097" width="1.5703125" style="140" customWidth="1"/>
    <col min="4098" max="4098" width="21.140625" style="140" customWidth="1"/>
    <col min="4099" max="4099" width="1.5703125" style="140" customWidth="1"/>
    <col min="4100" max="4104" width="13.5703125" style="140" customWidth="1"/>
    <col min="4105" max="4105" width="2.5703125" style="140" customWidth="1"/>
    <col min="4106" max="4351" width="9.140625" style="140"/>
    <col min="4352" max="4352" width="16.140625" style="140" customWidth="1"/>
    <col min="4353" max="4353" width="1.5703125" style="140" customWidth="1"/>
    <col min="4354" max="4354" width="21.140625" style="140" customWidth="1"/>
    <col min="4355" max="4355" width="1.5703125" style="140" customWidth="1"/>
    <col min="4356" max="4360" width="13.5703125" style="140" customWidth="1"/>
    <col min="4361" max="4361" width="2.5703125" style="140" customWidth="1"/>
    <col min="4362" max="4607" width="9.140625" style="140"/>
    <col min="4608" max="4608" width="16.140625" style="140" customWidth="1"/>
    <col min="4609" max="4609" width="1.5703125" style="140" customWidth="1"/>
    <col min="4610" max="4610" width="21.140625" style="140" customWidth="1"/>
    <col min="4611" max="4611" width="1.5703125" style="140" customWidth="1"/>
    <col min="4612" max="4616" width="13.5703125" style="140" customWidth="1"/>
    <col min="4617" max="4617" width="2.5703125" style="140" customWidth="1"/>
    <col min="4618" max="4863" width="9.140625" style="140"/>
    <col min="4864" max="4864" width="16.140625" style="140" customWidth="1"/>
    <col min="4865" max="4865" width="1.5703125" style="140" customWidth="1"/>
    <col min="4866" max="4866" width="21.140625" style="140" customWidth="1"/>
    <col min="4867" max="4867" width="1.5703125" style="140" customWidth="1"/>
    <col min="4868" max="4872" width="13.5703125" style="140" customWidth="1"/>
    <col min="4873" max="4873" width="2.5703125" style="140" customWidth="1"/>
    <col min="4874" max="5119" width="9.140625" style="140"/>
    <col min="5120" max="5120" width="16.140625" style="140" customWidth="1"/>
    <col min="5121" max="5121" width="1.5703125" style="140" customWidth="1"/>
    <col min="5122" max="5122" width="21.140625" style="140" customWidth="1"/>
    <col min="5123" max="5123" width="1.5703125" style="140" customWidth="1"/>
    <col min="5124" max="5128" width="13.5703125" style="140" customWidth="1"/>
    <col min="5129" max="5129" width="2.5703125" style="140" customWidth="1"/>
    <col min="5130" max="5375" width="9.140625" style="140"/>
    <col min="5376" max="5376" width="16.140625" style="140" customWidth="1"/>
    <col min="5377" max="5377" width="1.5703125" style="140" customWidth="1"/>
    <col min="5378" max="5378" width="21.140625" style="140" customWidth="1"/>
    <col min="5379" max="5379" width="1.5703125" style="140" customWidth="1"/>
    <col min="5380" max="5384" width="13.5703125" style="140" customWidth="1"/>
    <col min="5385" max="5385" width="2.5703125" style="140" customWidth="1"/>
    <col min="5386" max="5631" width="9.140625" style="140"/>
    <col min="5632" max="5632" width="16.140625" style="140" customWidth="1"/>
    <col min="5633" max="5633" width="1.5703125" style="140" customWidth="1"/>
    <col min="5634" max="5634" width="21.140625" style="140" customWidth="1"/>
    <col min="5635" max="5635" width="1.5703125" style="140" customWidth="1"/>
    <col min="5636" max="5640" width="13.5703125" style="140" customWidth="1"/>
    <col min="5641" max="5641" width="2.5703125" style="140" customWidth="1"/>
    <col min="5642" max="5887" width="9.140625" style="140"/>
    <col min="5888" max="5888" width="16.140625" style="140" customWidth="1"/>
    <col min="5889" max="5889" width="1.5703125" style="140" customWidth="1"/>
    <col min="5890" max="5890" width="21.140625" style="140" customWidth="1"/>
    <col min="5891" max="5891" width="1.5703125" style="140" customWidth="1"/>
    <col min="5892" max="5896" width="13.5703125" style="140" customWidth="1"/>
    <col min="5897" max="5897" width="2.5703125" style="140" customWidth="1"/>
    <col min="5898" max="6143" width="9.140625" style="140"/>
    <col min="6144" max="6144" width="16.140625" style="140" customWidth="1"/>
    <col min="6145" max="6145" width="1.5703125" style="140" customWidth="1"/>
    <col min="6146" max="6146" width="21.140625" style="140" customWidth="1"/>
    <col min="6147" max="6147" width="1.5703125" style="140" customWidth="1"/>
    <col min="6148" max="6152" width="13.5703125" style="140" customWidth="1"/>
    <col min="6153" max="6153" width="2.5703125" style="140" customWidth="1"/>
    <col min="6154" max="6399" width="9.140625" style="140"/>
    <col min="6400" max="6400" width="16.140625" style="140" customWidth="1"/>
    <col min="6401" max="6401" width="1.5703125" style="140" customWidth="1"/>
    <col min="6402" max="6402" width="21.140625" style="140" customWidth="1"/>
    <col min="6403" max="6403" width="1.5703125" style="140" customWidth="1"/>
    <col min="6404" max="6408" width="13.5703125" style="140" customWidth="1"/>
    <col min="6409" max="6409" width="2.5703125" style="140" customWidth="1"/>
    <col min="6410" max="6655" width="9.140625" style="140"/>
    <col min="6656" max="6656" width="16.140625" style="140" customWidth="1"/>
    <col min="6657" max="6657" width="1.5703125" style="140" customWidth="1"/>
    <col min="6658" max="6658" width="21.140625" style="140" customWidth="1"/>
    <col min="6659" max="6659" width="1.5703125" style="140" customWidth="1"/>
    <col min="6660" max="6664" width="13.5703125" style="140" customWidth="1"/>
    <col min="6665" max="6665" width="2.5703125" style="140" customWidth="1"/>
    <col min="6666" max="6911" width="9.140625" style="140"/>
    <col min="6912" max="6912" width="16.140625" style="140" customWidth="1"/>
    <col min="6913" max="6913" width="1.5703125" style="140" customWidth="1"/>
    <col min="6914" max="6914" width="21.140625" style="140" customWidth="1"/>
    <col min="6915" max="6915" width="1.5703125" style="140" customWidth="1"/>
    <col min="6916" max="6920" width="13.5703125" style="140" customWidth="1"/>
    <col min="6921" max="6921" width="2.5703125" style="140" customWidth="1"/>
    <col min="6922" max="7167" width="9.140625" style="140"/>
    <col min="7168" max="7168" width="16.140625" style="140" customWidth="1"/>
    <col min="7169" max="7169" width="1.5703125" style="140" customWidth="1"/>
    <col min="7170" max="7170" width="21.140625" style="140" customWidth="1"/>
    <col min="7171" max="7171" width="1.5703125" style="140" customWidth="1"/>
    <col min="7172" max="7176" width="13.5703125" style="140" customWidth="1"/>
    <col min="7177" max="7177" width="2.5703125" style="140" customWidth="1"/>
    <col min="7178" max="7423" width="9.140625" style="140"/>
    <col min="7424" max="7424" width="16.140625" style="140" customWidth="1"/>
    <col min="7425" max="7425" width="1.5703125" style="140" customWidth="1"/>
    <col min="7426" max="7426" width="21.140625" style="140" customWidth="1"/>
    <col min="7427" max="7427" width="1.5703125" style="140" customWidth="1"/>
    <col min="7428" max="7432" width="13.5703125" style="140" customWidth="1"/>
    <col min="7433" max="7433" width="2.5703125" style="140" customWidth="1"/>
    <col min="7434" max="7679" width="9.140625" style="140"/>
    <col min="7680" max="7680" width="16.140625" style="140" customWidth="1"/>
    <col min="7681" max="7681" width="1.5703125" style="140" customWidth="1"/>
    <col min="7682" max="7682" width="21.140625" style="140" customWidth="1"/>
    <col min="7683" max="7683" width="1.5703125" style="140" customWidth="1"/>
    <col min="7684" max="7688" width="13.5703125" style="140" customWidth="1"/>
    <col min="7689" max="7689" width="2.5703125" style="140" customWidth="1"/>
    <col min="7690" max="7935" width="9.140625" style="140"/>
    <col min="7936" max="7936" width="16.140625" style="140" customWidth="1"/>
    <col min="7937" max="7937" width="1.5703125" style="140" customWidth="1"/>
    <col min="7938" max="7938" width="21.140625" style="140" customWidth="1"/>
    <col min="7939" max="7939" width="1.5703125" style="140" customWidth="1"/>
    <col min="7940" max="7944" width="13.5703125" style="140" customWidth="1"/>
    <col min="7945" max="7945" width="2.5703125" style="140" customWidth="1"/>
    <col min="7946" max="8191" width="9.140625" style="140"/>
    <col min="8192" max="8192" width="16.140625" style="140" customWidth="1"/>
    <col min="8193" max="8193" width="1.5703125" style="140" customWidth="1"/>
    <col min="8194" max="8194" width="21.140625" style="140" customWidth="1"/>
    <col min="8195" max="8195" width="1.5703125" style="140" customWidth="1"/>
    <col min="8196" max="8200" width="13.5703125" style="140" customWidth="1"/>
    <col min="8201" max="8201" width="2.5703125" style="140" customWidth="1"/>
    <col min="8202" max="8447" width="9.140625" style="140"/>
    <col min="8448" max="8448" width="16.140625" style="140" customWidth="1"/>
    <col min="8449" max="8449" width="1.5703125" style="140" customWidth="1"/>
    <col min="8450" max="8450" width="21.140625" style="140" customWidth="1"/>
    <col min="8451" max="8451" width="1.5703125" style="140" customWidth="1"/>
    <col min="8452" max="8456" width="13.5703125" style="140" customWidth="1"/>
    <col min="8457" max="8457" width="2.5703125" style="140" customWidth="1"/>
    <col min="8458" max="8703" width="9.140625" style="140"/>
    <col min="8704" max="8704" width="16.140625" style="140" customWidth="1"/>
    <col min="8705" max="8705" width="1.5703125" style="140" customWidth="1"/>
    <col min="8706" max="8706" width="21.140625" style="140" customWidth="1"/>
    <col min="8707" max="8707" width="1.5703125" style="140" customWidth="1"/>
    <col min="8708" max="8712" width="13.5703125" style="140" customWidth="1"/>
    <col min="8713" max="8713" width="2.5703125" style="140" customWidth="1"/>
    <col min="8714" max="8959" width="9.140625" style="140"/>
    <col min="8960" max="8960" width="16.140625" style="140" customWidth="1"/>
    <col min="8961" max="8961" width="1.5703125" style="140" customWidth="1"/>
    <col min="8962" max="8962" width="21.140625" style="140" customWidth="1"/>
    <col min="8963" max="8963" width="1.5703125" style="140" customWidth="1"/>
    <col min="8964" max="8968" width="13.5703125" style="140" customWidth="1"/>
    <col min="8969" max="8969" width="2.5703125" style="140" customWidth="1"/>
    <col min="8970" max="9215" width="9.140625" style="140"/>
    <col min="9216" max="9216" width="16.140625" style="140" customWidth="1"/>
    <col min="9217" max="9217" width="1.5703125" style="140" customWidth="1"/>
    <col min="9218" max="9218" width="21.140625" style="140" customWidth="1"/>
    <col min="9219" max="9219" width="1.5703125" style="140" customWidth="1"/>
    <col min="9220" max="9224" width="13.5703125" style="140" customWidth="1"/>
    <col min="9225" max="9225" width="2.5703125" style="140" customWidth="1"/>
    <col min="9226" max="9471" width="9.140625" style="140"/>
    <col min="9472" max="9472" width="16.140625" style="140" customWidth="1"/>
    <col min="9473" max="9473" width="1.5703125" style="140" customWidth="1"/>
    <col min="9474" max="9474" width="21.140625" style="140" customWidth="1"/>
    <col min="9475" max="9475" width="1.5703125" style="140" customWidth="1"/>
    <col min="9476" max="9480" width="13.5703125" style="140" customWidth="1"/>
    <col min="9481" max="9481" width="2.5703125" style="140" customWidth="1"/>
    <col min="9482" max="9727" width="9.140625" style="140"/>
    <col min="9728" max="9728" width="16.140625" style="140" customWidth="1"/>
    <col min="9729" max="9729" width="1.5703125" style="140" customWidth="1"/>
    <col min="9730" max="9730" width="21.140625" style="140" customWidth="1"/>
    <col min="9731" max="9731" width="1.5703125" style="140" customWidth="1"/>
    <col min="9732" max="9736" width="13.5703125" style="140" customWidth="1"/>
    <col min="9737" max="9737" width="2.5703125" style="140" customWidth="1"/>
    <col min="9738" max="9983" width="9.140625" style="140"/>
    <col min="9984" max="9984" width="16.140625" style="140" customWidth="1"/>
    <col min="9985" max="9985" width="1.5703125" style="140" customWidth="1"/>
    <col min="9986" max="9986" width="21.140625" style="140" customWidth="1"/>
    <col min="9987" max="9987" width="1.5703125" style="140" customWidth="1"/>
    <col min="9988" max="9992" width="13.5703125" style="140" customWidth="1"/>
    <col min="9993" max="9993" width="2.5703125" style="140" customWidth="1"/>
    <col min="9994" max="10239" width="9.140625" style="140"/>
    <col min="10240" max="10240" width="16.140625" style="140" customWidth="1"/>
    <col min="10241" max="10241" width="1.5703125" style="140" customWidth="1"/>
    <col min="10242" max="10242" width="21.140625" style="140" customWidth="1"/>
    <col min="10243" max="10243" width="1.5703125" style="140" customWidth="1"/>
    <col min="10244" max="10248" width="13.5703125" style="140" customWidth="1"/>
    <col min="10249" max="10249" width="2.5703125" style="140" customWidth="1"/>
    <col min="10250" max="10495" width="9.140625" style="140"/>
    <col min="10496" max="10496" width="16.140625" style="140" customWidth="1"/>
    <col min="10497" max="10497" width="1.5703125" style="140" customWidth="1"/>
    <col min="10498" max="10498" width="21.140625" style="140" customWidth="1"/>
    <col min="10499" max="10499" width="1.5703125" style="140" customWidth="1"/>
    <col min="10500" max="10504" width="13.5703125" style="140" customWidth="1"/>
    <col min="10505" max="10505" width="2.5703125" style="140" customWidth="1"/>
    <col min="10506" max="10751" width="9.140625" style="140"/>
    <col min="10752" max="10752" width="16.140625" style="140" customWidth="1"/>
    <col min="10753" max="10753" width="1.5703125" style="140" customWidth="1"/>
    <col min="10754" max="10754" width="21.140625" style="140" customWidth="1"/>
    <col min="10755" max="10755" width="1.5703125" style="140" customWidth="1"/>
    <col min="10756" max="10760" width="13.5703125" style="140" customWidth="1"/>
    <col min="10761" max="10761" width="2.5703125" style="140" customWidth="1"/>
    <col min="10762" max="11007" width="9.140625" style="140"/>
    <col min="11008" max="11008" width="16.140625" style="140" customWidth="1"/>
    <col min="11009" max="11009" width="1.5703125" style="140" customWidth="1"/>
    <col min="11010" max="11010" width="21.140625" style="140" customWidth="1"/>
    <col min="11011" max="11011" width="1.5703125" style="140" customWidth="1"/>
    <col min="11012" max="11016" width="13.5703125" style="140" customWidth="1"/>
    <col min="11017" max="11017" width="2.5703125" style="140" customWidth="1"/>
    <col min="11018" max="11263" width="9.140625" style="140"/>
    <col min="11264" max="11264" width="16.140625" style="140" customWidth="1"/>
    <col min="11265" max="11265" width="1.5703125" style="140" customWidth="1"/>
    <col min="11266" max="11266" width="21.140625" style="140" customWidth="1"/>
    <col min="11267" max="11267" width="1.5703125" style="140" customWidth="1"/>
    <col min="11268" max="11272" width="13.5703125" style="140" customWidth="1"/>
    <col min="11273" max="11273" width="2.5703125" style="140" customWidth="1"/>
    <col min="11274" max="11519" width="9.140625" style="140"/>
    <col min="11520" max="11520" width="16.140625" style="140" customWidth="1"/>
    <col min="11521" max="11521" width="1.5703125" style="140" customWidth="1"/>
    <col min="11522" max="11522" width="21.140625" style="140" customWidth="1"/>
    <col min="11523" max="11523" width="1.5703125" style="140" customWidth="1"/>
    <col min="11524" max="11528" width="13.5703125" style="140" customWidth="1"/>
    <col min="11529" max="11529" width="2.5703125" style="140" customWidth="1"/>
    <col min="11530" max="11775" width="9.140625" style="140"/>
    <col min="11776" max="11776" width="16.140625" style="140" customWidth="1"/>
    <col min="11777" max="11777" width="1.5703125" style="140" customWidth="1"/>
    <col min="11778" max="11778" width="21.140625" style="140" customWidth="1"/>
    <col min="11779" max="11779" width="1.5703125" style="140" customWidth="1"/>
    <col min="11780" max="11784" width="13.5703125" style="140" customWidth="1"/>
    <col min="11785" max="11785" width="2.5703125" style="140" customWidth="1"/>
    <col min="11786" max="12031" width="9.140625" style="140"/>
    <col min="12032" max="12032" width="16.140625" style="140" customWidth="1"/>
    <col min="12033" max="12033" width="1.5703125" style="140" customWidth="1"/>
    <col min="12034" max="12034" width="21.140625" style="140" customWidth="1"/>
    <col min="12035" max="12035" width="1.5703125" style="140" customWidth="1"/>
    <col min="12036" max="12040" width="13.5703125" style="140" customWidth="1"/>
    <col min="12041" max="12041" width="2.5703125" style="140" customWidth="1"/>
    <col min="12042" max="12287" width="9.140625" style="140"/>
    <col min="12288" max="12288" width="16.140625" style="140" customWidth="1"/>
    <col min="12289" max="12289" width="1.5703125" style="140" customWidth="1"/>
    <col min="12290" max="12290" width="21.140625" style="140" customWidth="1"/>
    <col min="12291" max="12291" width="1.5703125" style="140" customWidth="1"/>
    <col min="12292" max="12296" width="13.5703125" style="140" customWidth="1"/>
    <col min="12297" max="12297" width="2.5703125" style="140" customWidth="1"/>
    <col min="12298" max="12543" width="9.140625" style="140"/>
    <col min="12544" max="12544" width="16.140625" style="140" customWidth="1"/>
    <col min="12545" max="12545" width="1.5703125" style="140" customWidth="1"/>
    <col min="12546" max="12546" width="21.140625" style="140" customWidth="1"/>
    <col min="12547" max="12547" width="1.5703125" style="140" customWidth="1"/>
    <col min="12548" max="12552" width="13.5703125" style="140" customWidth="1"/>
    <col min="12553" max="12553" width="2.5703125" style="140" customWidth="1"/>
    <col min="12554" max="12799" width="9.140625" style="140"/>
    <col min="12800" max="12800" width="16.140625" style="140" customWidth="1"/>
    <col min="12801" max="12801" width="1.5703125" style="140" customWidth="1"/>
    <col min="12802" max="12802" width="21.140625" style="140" customWidth="1"/>
    <col min="12803" max="12803" width="1.5703125" style="140" customWidth="1"/>
    <col min="12804" max="12808" width="13.5703125" style="140" customWidth="1"/>
    <col min="12809" max="12809" width="2.5703125" style="140" customWidth="1"/>
    <col min="12810" max="13055" width="9.140625" style="140"/>
    <col min="13056" max="13056" width="16.140625" style="140" customWidth="1"/>
    <col min="13057" max="13057" width="1.5703125" style="140" customWidth="1"/>
    <col min="13058" max="13058" width="21.140625" style="140" customWidth="1"/>
    <col min="13059" max="13059" width="1.5703125" style="140" customWidth="1"/>
    <col min="13060" max="13064" width="13.5703125" style="140" customWidth="1"/>
    <col min="13065" max="13065" width="2.5703125" style="140" customWidth="1"/>
    <col min="13066" max="13311" width="9.140625" style="140"/>
    <col min="13312" max="13312" width="16.140625" style="140" customWidth="1"/>
    <col min="13313" max="13313" width="1.5703125" style="140" customWidth="1"/>
    <col min="13314" max="13314" width="21.140625" style="140" customWidth="1"/>
    <col min="13315" max="13315" width="1.5703125" style="140" customWidth="1"/>
    <col min="13316" max="13320" width="13.5703125" style="140" customWidth="1"/>
    <col min="13321" max="13321" width="2.5703125" style="140" customWidth="1"/>
    <col min="13322" max="13567" width="9.140625" style="140"/>
    <col min="13568" max="13568" width="16.140625" style="140" customWidth="1"/>
    <col min="13569" max="13569" width="1.5703125" style="140" customWidth="1"/>
    <col min="13570" max="13570" width="21.140625" style="140" customWidth="1"/>
    <col min="13571" max="13571" width="1.5703125" style="140" customWidth="1"/>
    <col min="13572" max="13576" width="13.5703125" style="140" customWidth="1"/>
    <col min="13577" max="13577" width="2.5703125" style="140" customWidth="1"/>
    <col min="13578" max="13823" width="9.140625" style="140"/>
    <col min="13824" max="13824" width="16.140625" style="140" customWidth="1"/>
    <col min="13825" max="13825" width="1.5703125" style="140" customWidth="1"/>
    <col min="13826" max="13826" width="21.140625" style="140" customWidth="1"/>
    <col min="13827" max="13827" width="1.5703125" style="140" customWidth="1"/>
    <col min="13828" max="13832" width="13.5703125" style="140" customWidth="1"/>
    <col min="13833" max="13833" width="2.5703125" style="140" customWidth="1"/>
    <col min="13834" max="14079" width="9.140625" style="140"/>
    <col min="14080" max="14080" width="16.140625" style="140" customWidth="1"/>
    <col min="14081" max="14081" width="1.5703125" style="140" customWidth="1"/>
    <col min="14082" max="14082" width="21.140625" style="140" customWidth="1"/>
    <col min="14083" max="14083" width="1.5703125" style="140" customWidth="1"/>
    <col min="14084" max="14088" width="13.5703125" style="140" customWidth="1"/>
    <col min="14089" max="14089" width="2.5703125" style="140" customWidth="1"/>
    <col min="14090" max="14335" width="9.140625" style="140"/>
    <col min="14336" max="14336" width="16.140625" style="140" customWidth="1"/>
    <col min="14337" max="14337" width="1.5703125" style="140" customWidth="1"/>
    <col min="14338" max="14338" width="21.140625" style="140" customWidth="1"/>
    <col min="14339" max="14339" width="1.5703125" style="140" customWidth="1"/>
    <col min="14340" max="14344" width="13.5703125" style="140" customWidth="1"/>
    <col min="14345" max="14345" width="2.5703125" style="140" customWidth="1"/>
    <col min="14346" max="14591" width="9.140625" style="140"/>
    <col min="14592" max="14592" width="16.140625" style="140" customWidth="1"/>
    <col min="14593" max="14593" width="1.5703125" style="140" customWidth="1"/>
    <col min="14594" max="14594" width="21.140625" style="140" customWidth="1"/>
    <col min="14595" max="14595" width="1.5703125" style="140" customWidth="1"/>
    <col min="14596" max="14600" width="13.5703125" style="140" customWidth="1"/>
    <col min="14601" max="14601" width="2.5703125" style="140" customWidth="1"/>
    <col min="14602" max="14847" width="9.140625" style="140"/>
    <col min="14848" max="14848" width="16.140625" style="140" customWidth="1"/>
    <col min="14849" max="14849" width="1.5703125" style="140" customWidth="1"/>
    <col min="14850" max="14850" width="21.140625" style="140" customWidth="1"/>
    <col min="14851" max="14851" width="1.5703125" style="140" customWidth="1"/>
    <col min="14852" max="14856" width="13.5703125" style="140" customWidth="1"/>
    <col min="14857" max="14857" width="2.5703125" style="140" customWidth="1"/>
    <col min="14858" max="15103" width="9.140625" style="140"/>
    <col min="15104" max="15104" width="16.140625" style="140" customWidth="1"/>
    <col min="15105" max="15105" width="1.5703125" style="140" customWidth="1"/>
    <col min="15106" max="15106" width="21.140625" style="140" customWidth="1"/>
    <col min="15107" max="15107" width="1.5703125" style="140" customWidth="1"/>
    <col min="15108" max="15112" width="13.5703125" style="140" customWidth="1"/>
    <col min="15113" max="15113" width="2.5703125" style="140" customWidth="1"/>
    <col min="15114" max="15359" width="9.140625" style="140"/>
    <col min="15360" max="15360" width="16.140625" style="140" customWidth="1"/>
    <col min="15361" max="15361" width="1.5703125" style="140" customWidth="1"/>
    <col min="15362" max="15362" width="21.140625" style="140" customWidth="1"/>
    <col min="15363" max="15363" width="1.5703125" style="140" customWidth="1"/>
    <col min="15364" max="15368" width="13.5703125" style="140" customWidth="1"/>
    <col min="15369" max="15369" width="2.5703125" style="140" customWidth="1"/>
    <col min="15370" max="15615" width="9.140625" style="140"/>
    <col min="15616" max="15616" width="16.140625" style="140" customWidth="1"/>
    <col min="15617" max="15617" width="1.5703125" style="140" customWidth="1"/>
    <col min="15618" max="15618" width="21.140625" style="140" customWidth="1"/>
    <col min="15619" max="15619" width="1.5703125" style="140" customWidth="1"/>
    <col min="15620" max="15624" width="13.5703125" style="140" customWidth="1"/>
    <col min="15625" max="15625" width="2.5703125" style="140" customWidth="1"/>
    <col min="15626" max="15871" width="9.140625" style="140"/>
    <col min="15872" max="15872" width="16.140625" style="140" customWidth="1"/>
    <col min="15873" max="15873" width="1.5703125" style="140" customWidth="1"/>
    <col min="15874" max="15874" width="21.140625" style="140" customWidth="1"/>
    <col min="15875" max="15875" width="1.5703125" style="140" customWidth="1"/>
    <col min="15876" max="15880" width="13.5703125" style="140" customWidth="1"/>
    <col min="15881" max="15881" width="2.5703125" style="140" customWidth="1"/>
    <col min="15882" max="16127" width="9.140625" style="140"/>
    <col min="16128" max="16128" width="16.140625" style="140" customWidth="1"/>
    <col min="16129" max="16129" width="1.5703125" style="140" customWidth="1"/>
    <col min="16130" max="16130" width="21.140625" style="140" customWidth="1"/>
    <col min="16131" max="16131" width="1.5703125" style="140" customWidth="1"/>
    <col min="16132" max="16136" width="13.5703125" style="140" customWidth="1"/>
    <col min="16137" max="16137" width="2.5703125" style="140" customWidth="1"/>
    <col min="16138" max="16384" width="9.140625" style="140"/>
  </cols>
  <sheetData>
    <row r="1" spans="1:10" ht="23.25">
      <c r="A1" s="263"/>
      <c r="B1" s="139"/>
      <c r="C1" s="265" t="s">
        <v>122</v>
      </c>
      <c r="D1" s="265"/>
      <c r="E1" s="265"/>
      <c r="F1" s="265"/>
      <c r="G1" s="265"/>
      <c r="H1" s="265"/>
    </row>
    <row r="2" spans="1:10" ht="13.9" customHeight="1">
      <c r="A2" s="263"/>
      <c r="B2" s="139"/>
      <c r="C2" s="266" t="s">
        <v>175</v>
      </c>
      <c r="D2" s="267"/>
      <c r="E2" s="267"/>
      <c r="F2" s="267"/>
      <c r="G2" s="267"/>
      <c r="H2" s="267"/>
    </row>
    <row r="3" spans="1:10">
      <c r="A3" s="263"/>
      <c r="B3" s="139"/>
      <c r="C3" s="139"/>
      <c r="D3" s="139"/>
      <c r="E3" s="141"/>
      <c r="G3" s="142"/>
      <c r="H3" s="142"/>
    </row>
    <row r="4" spans="1:10" ht="3" customHeight="1" thickBot="1">
      <c r="A4" s="264"/>
      <c r="B4" s="143"/>
      <c r="C4" s="143"/>
      <c r="D4" s="143"/>
      <c r="E4" s="143"/>
      <c r="F4" s="144"/>
      <c r="G4" s="144"/>
      <c r="H4" s="144"/>
      <c r="I4" s="145"/>
    </row>
    <row r="5" spans="1:10" ht="3" customHeight="1">
      <c r="A5" s="146"/>
      <c r="B5" s="147"/>
      <c r="C5" s="139"/>
      <c r="D5" s="139"/>
      <c r="E5" s="139"/>
      <c r="F5" s="148"/>
      <c r="G5" s="148"/>
      <c r="H5" s="148"/>
      <c r="I5" s="145"/>
    </row>
    <row r="6" spans="1:10" s="139" customFormat="1" ht="16.5">
      <c r="A6" s="268" t="s">
        <v>176</v>
      </c>
      <c r="B6" s="149"/>
      <c r="C6" s="150" t="s">
        <v>177</v>
      </c>
      <c r="D6" s="151"/>
      <c r="E6" s="152"/>
      <c r="F6" s="151"/>
      <c r="G6" s="151"/>
      <c r="H6" s="152"/>
    </row>
    <row r="7" spans="1:10" s="139" customFormat="1" ht="23.25" customHeight="1">
      <c r="A7" s="268"/>
      <c r="B7" s="153"/>
      <c r="C7" s="154"/>
      <c r="D7" s="155"/>
      <c r="E7" s="156" t="s">
        <v>0</v>
      </c>
      <c r="F7" s="156" t="s">
        <v>4</v>
      </c>
      <c r="G7" s="156" t="s">
        <v>2</v>
      </c>
      <c r="H7" s="157" t="s">
        <v>1</v>
      </c>
    </row>
    <row r="8" spans="1:10" s="139" customFormat="1" ht="13.5" customHeight="1">
      <c r="A8" s="269" t="s">
        <v>178</v>
      </c>
      <c r="B8" s="153"/>
      <c r="C8" s="154" t="s">
        <v>179</v>
      </c>
      <c r="D8" s="158"/>
      <c r="E8" s="159" t="s">
        <v>20</v>
      </c>
      <c r="F8" s="159" t="s">
        <v>78</v>
      </c>
      <c r="G8" s="159" t="s">
        <v>78</v>
      </c>
      <c r="H8" s="159" t="s">
        <v>92</v>
      </c>
    </row>
    <row r="9" spans="1:10" ht="12.75" customHeight="1">
      <c r="A9" s="269"/>
      <c r="B9" s="160"/>
      <c r="C9" s="161"/>
      <c r="D9" s="161"/>
      <c r="E9" s="161"/>
      <c r="F9" s="161"/>
      <c r="G9" s="161"/>
      <c r="H9" s="161"/>
    </row>
    <row r="10" spans="1:10" ht="12.75" customHeight="1">
      <c r="A10" s="269"/>
      <c r="B10" s="160"/>
      <c r="C10" s="275" t="s">
        <v>51</v>
      </c>
      <c r="D10" s="275"/>
      <c r="E10" s="162"/>
      <c r="F10" s="162"/>
      <c r="G10" s="162"/>
      <c r="H10" s="162"/>
      <c r="I10" s="162"/>
      <c r="J10" s="162"/>
    </row>
    <row r="11" spans="1:10" ht="12.75" customHeight="1">
      <c r="A11" s="269"/>
      <c r="B11" s="160"/>
      <c r="C11" s="163" t="s">
        <v>40</v>
      </c>
      <c r="D11" s="164"/>
      <c r="E11" s="164"/>
      <c r="F11" s="164"/>
      <c r="G11" s="164"/>
      <c r="H11" s="164"/>
      <c r="I11" s="164"/>
      <c r="J11" s="164"/>
    </row>
    <row r="12" spans="1:10" ht="12.75" customHeight="1">
      <c r="A12" s="269"/>
      <c r="B12" s="160"/>
      <c r="C12" s="162" t="s">
        <v>41</v>
      </c>
      <c r="D12" s="165"/>
      <c r="E12" s="162"/>
      <c r="F12" s="165">
        <v>200000</v>
      </c>
      <c r="G12" s="165">
        <v>200000</v>
      </c>
      <c r="H12" s="165">
        <v>200000</v>
      </c>
      <c r="I12" s="162"/>
    </row>
    <row r="13" spans="1:10" ht="12.75" customHeight="1">
      <c r="A13" s="269"/>
      <c r="B13" s="160"/>
      <c r="C13" s="162" t="s">
        <v>180</v>
      </c>
      <c r="D13" s="166"/>
      <c r="E13" s="166"/>
      <c r="F13" s="166">
        <v>71750</v>
      </c>
      <c r="G13" s="166">
        <v>76875</v>
      </c>
      <c r="H13" s="166">
        <v>78797</v>
      </c>
      <c r="I13" s="166"/>
    </row>
    <row r="14" spans="1:10" ht="12.75" customHeight="1">
      <c r="A14" s="269"/>
      <c r="B14" s="160"/>
      <c r="C14" s="162" t="s">
        <v>181</v>
      </c>
      <c r="D14" s="166"/>
      <c r="E14" s="166"/>
      <c r="F14" s="166">
        <v>97375</v>
      </c>
      <c r="G14" s="166">
        <v>97375</v>
      </c>
      <c r="H14" s="166">
        <v>99809</v>
      </c>
      <c r="I14" s="166"/>
    </row>
    <row r="15" spans="1:10" ht="12.75" customHeight="1">
      <c r="A15" s="269"/>
      <c r="B15" s="160"/>
      <c r="C15" s="162" t="s">
        <v>182</v>
      </c>
      <c r="D15" s="166"/>
      <c r="E15" s="166"/>
      <c r="F15" s="167">
        <v>30000</v>
      </c>
      <c r="G15" s="167">
        <v>28750</v>
      </c>
      <c r="H15" s="167">
        <v>120000</v>
      </c>
      <c r="I15" s="166"/>
    </row>
    <row r="16" spans="1:10" ht="12.75" customHeight="1">
      <c r="A16" s="269"/>
      <c r="B16" s="160"/>
      <c r="C16" s="160"/>
      <c r="D16" s="160"/>
      <c r="E16" s="166"/>
      <c r="F16" s="166"/>
      <c r="G16" s="166"/>
      <c r="H16" s="166"/>
      <c r="I16" s="166"/>
    </row>
    <row r="17" spans="1:9" ht="12.75" customHeight="1">
      <c r="A17" s="269"/>
      <c r="B17" s="160"/>
      <c r="C17" s="162"/>
      <c r="D17" s="160"/>
      <c r="E17" s="166"/>
      <c r="F17" s="166"/>
      <c r="G17" s="166"/>
      <c r="H17" s="166"/>
      <c r="I17" s="166"/>
    </row>
    <row r="18" spans="1:9" ht="12.75" customHeight="1">
      <c r="A18" s="269"/>
      <c r="B18" s="160"/>
      <c r="C18" s="163" t="s">
        <v>42</v>
      </c>
      <c r="D18" s="160"/>
      <c r="E18" s="166"/>
      <c r="F18" s="166">
        <f>SUM(F12:F17)</f>
        <v>399125</v>
      </c>
      <c r="G18" s="166">
        <f>SUM(G12:G17)</f>
        <v>403000</v>
      </c>
      <c r="H18" s="166">
        <f>SUM(H12:H17)</f>
        <v>498606</v>
      </c>
      <c r="I18" s="166"/>
    </row>
    <row r="19" spans="1:9" ht="12.75" customHeight="1">
      <c r="A19" s="269"/>
      <c r="B19" s="160"/>
      <c r="C19" s="162"/>
      <c r="D19" s="165"/>
      <c r="E19" s="162"/>
      <c r="F19" s="165"/>
      <c r="G19" s="165"/>
      <c r="H19" s="165"/>
      <c r="I19" s="162"/>
    </row>
    <row r="20" spans="1:9" ht="12.75" customHeight="1">
      <c r="A20" s="269"/>
      <c r="B20" s="160"/>
      <c r="C20" s="163" t="s">
        <v>43</v>
      </c>
      <c r="D20" s="164"/>
      <c r="E20" s="164"/>
      <c r="F20" s="164"/>
      <c r="G20" s="164"/>
      <c r="H20" s="164"/>
      <c r="I20" s="164"/>
    </row>
    <row r="21" spans="1:9" ht="12.75" customHeight="1">
      <c r="A21" s="269"/>
      <c r="B21" s="160"/>
      <c r="C21" s="162" t="s">
        <v>183</v>
      </c>
      <c r="D21" s="166"/>
      <c r="E21" s="166"/>
      <c r="F21" s="166">
        <v>50188</v>
      </c>
      <c r="G21" s="166">
        <v>51438</v>
      </c>
      <c r="H21" s="166">
        <v>52724</v>
      </c>
      <c r="I21" s="166"/>
    </row>
    <row r="22" spans="1:9" ht="12.75" customHeight="1">
      <c r="A22" s="269"/>
      <c r="B22" s="168"/>
      <c r="C22" s="162" t="s">
        <v>184</v>
      </c>
      <c r="D22" s="166"/>
      <c r="E22" s="166"/>
      <c r="F22" s="166">
        <v>16250</v>
      </c>
      <c r="G22" s="166">
        <v>0</v>
      </c>
      <c r="H22" s="166">
        <v>65000</v>
      </c>
      <c r="I22" s="166"/>
    </row>
    <row r="23" spans="1:9" ht="12.75" customHeight="1">
      <c r="A23" s="269"/>
      <c r="B23" s="168"/>
      <c r="C23" s="162" t="s">
        <v>185</v>
      </c>
      <c r="D23" s="166"/>
      <c r="E23" s="166"/>
      <c r="F23" s="166">
        <v>0</v>
      </c>
      <c r="G23" s="166">
        <v>0</v>
      </c>
      <c r="H23" s="166">
        <v>50000</v>
      </c>
      <c r="I23" s="166"/>
    </row>
    <row r="24" spans="1:9" ht="12.75" customHeight="1">
      <c r="A24" s="269"/>
      <c r="B24" s="168"/>
      <c r="C24" s="162" t="s">
        <v>93</v>
      </c>
      <c r="D24" s="160"/>
      <c r="E24" s="166"/>
      <c r="F24" s="167">
        <v>9000</v>
      </c>
      <c r="G24" s="167">
        <v>0</v>
      </c>
      <c r="H24" s="167">
        <v>36000</v>
      </c>
      <c r="I24" s="166"/>
    </row>
    <row r="25" spans="1:9" ht="12.75" customHeight="1">
      <c r="A25" s="169"/>
      <c r="B25" s="168"/>
      <c r="C25" s="163" t="s">
        <v>44</v>
      </c>
      <c r="D25" s="160"/>
      <c r="E25" s="166"/>
      <c r="F25" s="166">
        <f>SUM(F21:F24)</f>
        <v>75438</v>
      </c>
      <c r="G25" s="166">
        <f>SUM(G21:G24)</f>
        <v>51438</v>
      </c>
      <c r="H25" s="166">
        <f>SUM(H21:H24)</f>
        <v>203724</v>
      </c>
      <c r="I25" s="166"/>
    </row>
    <row r="26" spans="1:9" ht="18.75" customHeight="1">
      <c r="A26" s="170" t="s">
        <v>186</v>
      </c>
      <c r="B26" s="168"/>
      <c r="C26" s="162"/>
      <c r="D26" s="166"/>
      <c r="E26" s="166"/>
      <c r="F26" s="166"/>
      <c r="G26" s="166"/>
      <c r="H26" s="166"/>
      <c r="I26" s="166"/>
    </row>
    <row r="27" spans="1:9" ht="15" customHeight="1">
      <c r="A27" s="270" t="s">
        <v>187</v>
      </c>
      <c r="B27" s="168"/>
      <c r="C27" s="162" t="s">
        <v>45</v>
      </c>
      <c r="D27" s="166"/>
      <c r="E27" s="166"/>
      <c r="F27" s="166">
        <v>60000</v>
      </c>
      <c r="G27" s="166">
        <v>26700</v>
      </c>
      <c r="H27" s="166">
        <v>45000</v>
      </c>
      <c r="I27" s="166"/>
    </row>
    <row r="28" spans="1:9" ht="15" customHeight="1">
      <c r="A28" s="270"/>
      <c r="B28" s="168"/>
      <c r="C28" s="162"/>
      <c r="D28" s="166"/>
      <c r="E28" s="166"/>
      <c r="F28" s="166"/>
      <c r="G28" s="166"/>
      <c r="H28" s="166"/>
      <c r="I28" s="166"/>
    </row>
    <row r="29" spans="1:9" ht="15" customHeight="1">
      <c r="A29" s="270"/>
      <c r="B29" s="168"/>
      <c r="C29" s="163" t="s">
        <v>46</v>
      </c>
      <c r="D29" s="166"/>
      <c r="E29" s="166"/>
      <c r="F29" s="166"/>
      <c r="G29" s="166"/>
      <c r="H29" s="166"/>
      <c r="I29" s="166"/>
    </row>
    <row r="30" spans="1:9" ht="15" customHeight="1">
      <c r="A30" s="270"/>
      <c r="B30" s="168"/>
      <c r="C30" s="162" t="s">
        <v>8</v>
      </c>
      <c r="D30" s="166"/>
      <c r="E30" s="166"/>
      <c r="F30" s="166">
        <v>7500</v>
      </c>
      <c r="G30" s="166">
        <v>5000</v>
      </c>
      <c r="H30" s="166">
        <v>18000</v>
      </c>
      <c r="I30" s="166"/>
    </row>
    <row r="31" spans="1:9" ht="15" customHeight="1">
      <c r="A31" s="270"/>
      <c r="B31" s="168"/>
      <c r="C31" s="162" t="s">
        <v>9</v>
      </c>
      <c r="D31" s="166"/>
      <c r="E31" s="166"/>
      <c r="F31" s="166">
        <v>30000</v>
      </c>
      <c r="G31" s="166">
        <v>24600</v>
      </c>
      <c r="H31" s="166">
        <v>44400</v>
      </c>
      <c r="I31" s="166"/>
    </row>
    <row r="32" spans="1:9" ht="15" customHeight="1">
      <c r="A32" s="270"/>
      <c r="B32" s="168"/>
      <c r="C32" s="162" t="s">
        <v>10</v>
      </c>
      <c r="D32" s="160"/>
      <c r="E32" s="166"/>
      <c r="F32" s="167">
        <v>6000</v>
      </c>
      <c r="G32" s="167">
        <v>8100</v>
      </c>
      <c r="H32" s="167">
        <v>9900</v>
      </c>
      <c r="I32" s="166"/>
    </row>
    <row r="33" spans="1:9" ht="15" customHeight="1">
      <c r="A33" s="270"/>
      <c r="B33" s="168"/>
      <c r="C33" s="163" t="s">
        <v>47</v>
      </c>
      <c r="D33" s="160"/>
      <c r="E33" s="166"/>
      <c r="F33" s="166">
        <f>SUM(F30:F32)</f>
        <v>43500</v>
      </c>
      <c r="G33" s="166">
        <f>SUM(G30:G32)</f>
        <v>37700</v>
      </c>
      <c r="H33" s="166">
        <f>SUM(H30:H32)</f>
        <v>72300</v>
      </c>
      <c r="I33" s="166"/>
    </row>
    <row r="34" spans="1:9" ht="15" customHeight="1">
      <c r="A34" s="270"/>
      <c r="B34" s="168"/>
      <c r="C34" s="163"/>
      <c r="D34" s="166"/>
      <c r="E34" s="166"/>
      <c r="F34" s="166"/>
      <c r="G34" s="166"/>
      <c r="H34" s="166"/>
      <c r="I34" s="166"/>
    </row>
    <row r="35" spans="1:9" ht="15" customHeight="1">
      <c r="A35" s="171"/>
      <c r="B35" s="168"/>
      <c r="C35" s="163" t="s">
        <v>48</v>
      </c>
      <c r="D35" s="166"/>
      <c r="E35" s="166"/>
      <c r="F35" s="166">
        <f>SUM(F18,F25,F27,F33)</f>
        <v>578063</v>
      </c>
      <c r="G35" s="166">
        <f>SUM(G18,G25,G27,G33)</f>
        <v>518838</v>
      </c>
      <c r="H35" s="166">
        <f>SUM(H18,H25,H27,H33)</f>
        <v>819630</v>
      </c>
      <c r="I35" s="166"/>
    </row>
    <row r="36" spans="1:9" ht="15" customHeight="1">
      <c r="A36" s="171"/>
      <c r="B36" s="168"/>
      <c r="C36" s="163"/>
      <c r="D36" s="166"/>
      <c r="E36" s="166"/>
      <c r="F36" s="166"/>
      <c r="G36" s="166"/>
      <c r="H36" s="166"/>
      <c r="I36" s="166"/>
    </row>
    <row r="37" spans="1:9" ht="15" customHeight="1">
      <c r="A37" s="171"/>
      <c r="B37" s="168"/>
      <c r="C37" s="162" t="s">
        <v>50</v>
      </c>
      <c r="D37" s="166"/>
      <c r="E37" s="166"/>
      <c r="F37" s="166">
        <v>102213</v>
      </c>
      <c r="G37" s="166">
        <v>103768</v>
      </c>
      <c r="H37" s="166">
        <f>+H35*0.2</f>
        <v>163926</v>
      </c>
      <c r="I37" s="166"/>
    </row>
    <row r="38" spans="1:9" ht="15" customHeight="1">
      <c r="A38" s="172"/>
      <c r="B38" s="168"/>
      <c r="C38" s="162"/>
      <c r="D38" s="166"/>
      <c r="E38" s="166"/>
      <c r="F38" s="166"/>
      <c r="G38" s="166"/>
      <c r="H38" s="166"/>
      <c r="I38" s="166"/>
    </row>
    <row r="39" spans="1:9" ht="15" customHeight="1">
      <c r="A39" s="172"/>
      <c r="B39" s="168"/>
      <c r="C39" s="162" t="s">
        <v>49</v>
      </c>
      <c r="D39" s="160"/>
      <c r="E39" s="167"/>
      <c r="F39" s="167">
        <v>8460</v>
      </c>
      <c r="G39" s="167">
        <v>8100</v>
      </c>
      <c r="H39" s="167">
        <v>17500</v>
      </c>
      <c r="I39" s="166"/>
    </row>
    <row r="40" spans="1:9" ht="15" customHeight="1">
      <c r="A40" s="172"/>
      <c r="B40" s="168"/>
      <c r="C40" s="163" t="s">
        <v>173</v>
      </c>
      <c r="D40" s="160"/>
      <c r="E40" s="166">
        <v>506020</v>
      </c>
      <c r="F40" s="166">
        <f>SUM(F35:F39)</f>
        <v>688736</v>
      </c>
      <c r="G40" s="166">
        <f>SUM(G35:G39)</f>
        <v>630706</v>
      </c>
      <c r="H40" s="166">
        <f>SUM(H35:H39)</f>
        <v>1001056</v>
      </c>
      <c r="I40" s="166"/>
    </row>
    <row r="41" spans="1:9" ht="15" customHeight="1">
      <c r="A41" s="172"/>
      <c r="B41" s="168"/>
      <c r="C41" s="173"/>
      <c r="D41" s="162"/>
      <c r="E41" s="162"/>
      <c r="F41" s="174"/>
      <c r="G41" s="162"/>
      <c r="H41" s="162"/>
      <c r="I41" s="162"/>
    </row>
    <row r="42" spans="1:9" ht="15" customHeight="1">
      <c r="A42" s="172"/>
      <c r="B42" s="168"/>
      <c r="C42" s="164"/>
      <c r="D42" s="162"/>
      <c r="E42" s="162"/>
      <c r="F42" s="174"/>
      <c r="G42" s="162"/>
      <c r="H42" s="162"/>
      <c r="I42" s="162"/>
    </row>
    <row r="43" spans="1:9" ht="15" customHeight="1">
      <c r="A43" s="172"/>
      <c r="B43" s="168"/>
      <c r="C43" s="175" t="s">
        <v>52</v>
      </c>
      <c r="D43" s="176"/>
      <c r="E43" s="162"/>
      <c r="F43" s="174"/>
      <c r="G43" s="162"/>
      <c r="H43" s="162"/>
      <c r="I43" s="162"/>
    </row>
    <row r="44" spans="1:9" ht="12.75" customHeight="1">
      <c r="A44" s="172"/>
      <c r="B44" s="168"/>
      <c r="C44" s="162" t="s">
        <v>11</v>
      </c>
      <c r="D44" s="160"/>
      <c r="E44" s="167">
        <v>3768</v>
      </c>
      <c r="F44" s="167">
        <v>10000</v>
      </c>
      <c r="G44" s="167">
        <v>10000</v>
      </c>
      <c r="H44" s="167">
        <v>16000</v>
      </c>
      <c r="I44" s="166"/>
    </row>
    <row r="45" spans="1:9" ht="17.25" customHeight="1">
      <c r="A45" s="172"/>
      <c r="C45" s="162"/>
      <c r="D45" s="160"/>
      <c r="E45" s="166">
        <f>SUM(E44)</f>
        <v>3768</v>
      </c>
      <c r="F45" s="166">
        <f>SUM(F44)</f>
        <v>10000</v>
      </c>
      <c r="G45" s="166">
        <f>SUM(G44)</f>
        <v>10000</v>
      </c>
      <c r="H45" s="166">
        <f>SUM(H44)</f>
        <v>16000</v>
      </c>
      <c r="I45" s="166"/>
    </row>
    <row r="46" spans="1:9" ht="14.25" customHeight="1">
      <c r="A46" s="172"/>
      <c r="C46" s="178" t="s">
        <v>53</v>
      </c>
      <c r="D46" s="162"/>
      <c r="E46" s="162"/>
      <c r="F46" s="174"/>
      <c r="G46" s="162"/>
      <c r="H46" s="162"/>
      <c r="I46" s="162"/>
    </row>
    <row r="47" spans="1:9" ht="15" customHeight="1">
      <c r="A47" s="172"/>
      <c r="B47" s="179"/>
      <c r="C47" s="162" t="s">
        <v>188</v>
      </c>
      <c r="D47" s="166"/>
      <c r="E47" s="166">
        <v>40938</v>
      </c>
      <c r="F47" s="166">
        <v>50200</v>
      </c>
      <c r="G47" s="166">
        <v>42000</v>
      </c>
      <c r="H47" s="166">
        <v>45000</v>
      </c>
      <c r="I47" s="166"/>
    </row>
    <row r="48" spans="1:9" ht="20.25" customHeight="1">
      <c r="A48" s="172"/>
      <c r="B48" s="179"/>
      <c r="C48" s="180" t="s">
        <v>189</v>
      </c>
      <c r="D48" s="166"/>
      <c r="E48" s="166">
        <v>30622</v>
      </c>
      <c r="F48" s="166">
        <v>25000</v>
      </c>
      <c r="G48" s="166">
        <v>33000</v>
      </c>
      <c r="H48" s="166">
        <v>28000</v>
      </c>
      <c r="I48" s="166"/>
    </row>
    <row r="49" spans="1:9" ht="15" customHeight="1">
      <c r="A49" s="172"/>
      <c r="B49" s="179"/>
      <c r="C49" s="162" t="s">
        <v>56</v>
      </c>
      <c r="D49" s="166"/>
      <c r="E49" s="166">
        <v>800</v>
      </c>
      <c r="F49" s="166">
        <v>640</v>
      </c>
      <c r="G49" s="166">
        <v>800</v>
      </c>
      <c r="H49" s="166">
        <v>800</v>
      </c>
      <c r="I49" s="166"/>
    </row>
    <row r="50" spans="1:9" s="182" customFormat="1" ht="12.75" customHeight="1">
      <c r="A50" s="172"/>
      <c r="B50" s="181"/>
      <c r="C50" s="162" t="s">
        <v>57</v>
      </c>
      <c r="D50" s="166"/>
      <c r="E50" s="166">
        <v>600</v>
      </c>
      <c r="F50" s="166">
        <v>800</v>
      </c>
      <c r="G50" s="166">
        <v>800</v>
      </c>
      <c r="H50" s="166">
        <v>800</v>
      </c>
      <c r="I50" s="166"/>
    </row>
    <row r="51" spans="1:9" s="182" customFormat="1" ht="12.75" customHeight="1">
      <c r="A51" s="172"/>
      <c r="B51" s="181"/>
      <c r="C51" s="162" t="s">
        <v>96</v>
      </c>
      <c r="D51" s="166"/>
      <c r="E51" s="166">
        <v>0</v>
      </c>
      <c r="F51" s="166">
        <v>0</v>
      </c>
      <c r="G51" s="166">
        <v>5000</v>
      </c>
      <c r="H51" s="166">
        <v>5000</v>
      </c>
      <c r="I51" s="166"/>
    </row>
    <row r="52" spans="1:9" ht="12.75" customHeight="1">
      <c r="A52" s="172"/>
      <c r="B52" s="179"/>
      <c r="C52" s="162" t="s">
        <v>54</v>
      </c>
      <c r="D52" s="166"/>
      <c r="E52" s="166">
        <v>100</v>
      </c>
      <c r="F52" s="166">
        <v>16000</v>
      </c>
      <c r="G52" s="166">
        <v>3000</v>
      </c>
      <c r="H52" s="166">
        <v>10000</v>
      </c>
      <c r="I52" s="166"/>
    </row>
    <row r="53" spans="1:9" ht="12.75" customHeight="1">
      <c r="A53" s="172"/>
      <c r="B53" s="179"/>
      <c r="C53" s="162" t="s">
        <v>55</v>
      </c>
      <c r="D53" s="166"/>
      <c r="E53" s="166">
        <v>18296</v>
      </c>
      <c r="F53" s="166">
        <v>17000</v>
      </c>
      <c r="G53" s="166">
        <v>20000</v>
      </c>
      <c r="H53" s="166">
        <v>30000</v>
      </c>
      <c r="I53" s="166"/>
    </row>
    <row r="54" spans="1:9" ht="12.75" customHeight="1">
      <c r="A54" s="172"/>
      <c r="B54" s="179"/>
      <c r="C54" s="162" t="s">
        <v>14</v>
      </c>
      <c r="D54" s="166"/>
      <c r="E54" s="166">
        <v>0</v>
      </c>
      <c r="F54" s="166">
        <v>7000</v>
      </c>
      <c r="G54" s="166">
        <v>0</v>
      </c>
      <c r="H54" s="166">
        <v>5000</v>
      </c>
      <c r="I54" s="166"/>
    </row>
    <row r="55" spans="1:9" ht="12.75" customHeight="1">
      <c r="A55" s="172"/>
      <c r="B55" s="179"/>
      <c r="C55" s="162" t="s">
        <v>94</v>
      </c>
      <c r="D55" s="166"/>
      <c r="E55" s="166">
        <v>3676</v>
      </c>
      <c r="F55" s="166">
        <v>0</v>
      </c>
      <c r="G55" s="166">
        <v>11000</v>
      </c>
      <c r="H55" s="166">
        <v>15000</v>
      </c>
      <c r="I55" s="166"/>
    </row>
    <row r="56" spans="1:9" ht="12.75" customHeight="1">
      <c r="A56" s="172"/>
      <c r="B56" s="179"/>
      <c r="C56" s="162" t="s">
        <v>16</v>
      </c>
      <c r="D56" s="166"/>
      <c r="E56" s="166">
        <v>881</v>
      </c>
      <c r="F56" s="166">
        <v>1200</v>
      </c>
      <c r="G56" s="166">
        <v>11000</v>
      </c>
      <c r="H56" s="166">
        <v>15000</v>
      </c>
      <c r="I56" s="166"/>
    </row>
    <row r="57" spans="1:9" ht="12.75" customHeight="1">
      <c r="A57" s="172"/>
      <c r="B57" s="179"/>
      <c r="C57" s="162" t="s">
        <v>17</v>
      </c>
      <c r="D57" s="166"/>
      <c r="E57" s="166">
        <v>0</v>
      </c>
      <c r="F57" s="166">
        <v>2000</v>
      </c>
      <c r="G57" s="166">
        <v>3200</v>
      </c>
      <c r="H57" s="166">
        <v>3500</v>
      </c>
      <c r="I57" s="166"/>
    </row>
    <row r="58" spans="1:9">
      <c r="A58" s="172"/>
      <c r="B58" s="179"/>
      <c r="C58" s="162" t="s">
        <v>59</v>
      </c>
      <c r="D58" s="166"/>
      <c r="E58" s="166">
        <v>16032</v>
      </c>
      <c r="F58" s="166">
        <v>20000</v>
      </c>
      <c r="G58" s="166">
        <v>33000</v>
      </c>
      <c r="H58" s="166">
        <v>30000</v>
      </c>
      <c r="I58" s="166"/>
    </row>
    <row r="59" spans="1:9">
      <c r="A59" s="172"/>
      <c r="B59" s="179"/>
      <c r="C59" s="162" t="s">
        <v>58</v>
      </c>
      <c r="D59" s="166"/>
      <c r="E59" s="166">
        <v>10625</v>
      </c>
      <c r="F59" s="166">
        <v>10900</v>
      </c>
      <c r="G59" s="166">
        <v>10900</v>
      </c>
      <c r="H59" s="166">
        <v>10900</v>
      </c>
      <c r="I59" s="166"/>
    </row>
    <row r="60" spans="1:9">
      <c r="A60" s="172"/>
      <c r="B60" s="179"/>
      <c r="C60" s="162" t="s">
        <v>190</v>
      </c>
      <c r="D60" s="166"/>
      <c r="E60" s="166">
        <v>0</v>
      </c>
      <c r="F60" s="166">
        <v>0</v>
      </c>
      <c r="G60" s="166">
        <v>3500</v>
      </c>
      <c r="H60" s="166">
        <v>5000</v>
      </c>
      <c r="I60" s="166"/>
    </row>
    <row r="61" spans="1:9">
      <c r="A61" s="172"/>
      <c r="B61" s="179"/>
      <c r="C61" s="162" t="s">
        <v>95</v>
      </c>
      <c r="D61" s="166"/>
      <c r="E61" s="166">
        <v>766</v>
      </c>
      <c r="F61" s="166">
        <v>0</v>
      </c>
      <c r="G61" s="166">
        <v>750</v>
      </c>
      <c r="H61" s="166">
        <v>2000</v>
      </c>
      <c r="I61" s="166"/>
    </row>
    <row r="62" spans="1:9">
      <c r="A62" s="172"/>
      <c r="C62" s="162" t="s">
        <v>60</v>
      </c>
      <c r="D62" s="166"/>
      <c r="E62" s="166">
        <v>0</v>
      </c>
      <c r="F62" s="166">
        <v>10000</v>
      </c>
      <c r="G62" s="166">
        <v>0</v>
      </c>
      <c r="H62" s="166">
        <v>20000</v>
      </c>
      <c r="I62" s="166"/>
    </row>
    <row r="63" spans="1:9">
      <c r="A63" s="172"/>
      <c r="C63" s="162" t="s">
        <v>61</v>
      </c>
      <c r="D63" s="160"/>
      <c r="E63" s="166">
        <v>6390</v>
      </c>
      <c r="F63" s="166">
        <v>1800</v>
      </c>
      <c r="G63" s="166">
        <v>1800</v>
      </c>
      <c r="H63" s="166">
        <v>2400</v>
      </c>
      <c r="I63" s="166"/>
    </row>
    <row r="64" spans="1:9">
      <c r="A64" s="172"/>
      <c r="C64" s="180" t="s">
        <v>191</v>
      </c>
      <c r="D64" s="160"/>
      <c r="E64" s="166">
        <v>37421</v>
      </c>
      <c r="F64" s="166">
        <v>100000</v>
      </c>
      <c r="G64" s="166">
        <v>20500</v>
      </c>
      <c r="H64" s="166">
        <v>25000</v>
      </c>
      <c r="I64" s="166"/>
    </row>
    <row r="65" spans="1:9">
      <c r="A65" s="172"/>
      <c r="C65" s="180" t="s">
        <v>79</v>
      </c>
      <c r="D65" s="180"/>
      <c r="E65" s="166">
        <v>62973</v>
      </c>
      <c r="F65" s="166">
        <v>0</v>
      </c>
      <c r="G65" s="166">
        <v>0</v>
      </c>
      <c r="H65" s="166">
        <v>0</v>
      </c>
      <c r="I65" s="166"/>
    </row>
    <row r="66" spans="1:9">
      <c r="A66" s="172"/>
      <c r="C66" s="180" t="s">
        <v>192</v>
      </c>
      <c r="D66" s="180"/>
      <c r="E66" s="166">
        <v>0</v>
      </c>
      <c r="F66" s="166">
        <v>0</v>
      </c>
      <c r="G66" s="166">
        <v>2600</v>
      </c>
      <c r="H66" s="166">
        <v>1000</v>
      </c>
      <c r="I66" s="166"/>
    </row>
    <row r="67" spans="1:9">
      <c r="A67" s="172"/>
      <c r="C67" s="180" t="s">
        <v>193</v>
      </c>
      <c r="D67" s="180"/>
      <c r="E67" s="166">
        <v>5023</v>
      </c>
      <c r="F67" s="166">
        <v>0</v>
      </c>
      <c r="G67" s="166">
        <v>0</v>
      </c>
      <c r="H67" s="166">
        <v>0</v>
      </c>
      <c r="I67" s="166"/>
    </row>
    <row r="68" spans="1:9">
      <c r="A68" s="172"/>
      <c r="C68" s="162" t="s">
        <v>97</v>
      </c>
      <c r="D68" s="166"/>
      <c r="E68" s="167">
        <v>39916</v>
      </c>
      <c r="F68" s="167">
        <v>0</v>
      </c>
      <c r="G68" s="167">
        <v>2600</v>
      </c>
      <c r="H68" s="167">
        <v>1000</v>
      </c>
      <c r="I68" s="166"/>
    </row>
    <row r="69" spans="1:9">
      <c r="A69" s="172"/>
      <c r="C69" s="163" t="s">
        <v>62</v>
      </c>
      <c r="D69" s="160"/>
      <c r="E69" s="166">
        <f>SUM(E47:E68)</f>
        <v>275059</v>
      </c>
      <c r="F69" s="166">
        <f>SUM(F47:F68)</f>
        <v>262540</v>
      </c>
      <c r="G69" s="166">
        <f>SUM(G47:G68)</f>
        <v>205450</v>
      </c>
      <c r="H69" s="166">
        <f>SUM(H47:H68)</f>
        <v>255400</v>
      </c>
      <c r="I69" s="166"/>
    </row>
    <row r="70" spans="1:9">
      <c r="A70" s="172"/>
      <c r="C70" s="162"/>
      <c r="D70" s="160"/>
      <c r="E70" s="166"/>
      <c r="F70" s="166"/>
      <c r="G70" s="166"/>
      <c r="H70" s="166"/>
      <c r="I70" s="166"/>
    </row>
    <row r="71" spans="1:9">
      <c r="A71" s="172"/>
      <c r="C71" s="183" t="s">
        <v>63</v>
      </c>
      <c r="D71" s="160"/>
      <c r="E71" s="162"/>
      <c r="F71" s="174"/>
      <c r="G71" s="162"/>
      <c r="H71" s="162"/>
      <c r="I71" s="162"/>
    </row>
    <row r="72" spans="1:9">
      <c r="A72" s="172"/>
      <c r="C72" s="162" t="s">
        <v>174</v>
      </c>
      <c r="D72" s="160"/>
      <c r="E72" s="167">
        <v>0</v>
      </c>
      <c r="F72" s="167">
        <v>2000</v>
      </c>
      <c r="G72" s="167">
        <v>14200</v>
      </c>
      <c r="H72" s="167">
        <v>2000</v>
      </c>
      <c r="I72" s="166"/>
    </row>
    <row r="73" spans="1:9">
      <c r="A73" s="172"/>
      <c r="C73" s="162"/>
      <c r="D73" s="160"/>
      <c r="E73" s="166"/>
      <c r="F73" s="166">
        <f>SUM(F72)</f>
        <v>2000</v>
      </c>
      <c r="G73" s="166">
        <f>SUM(G72)</f>
        <v>14200</v>
      </c>
      <c r="H73" s="166">
        <f>SUM(H72)</f>
        <v>2000</v>
      </c>
      <c r="I73" s="166"/>
    </row>
    <row r="74" spans="1:9">
      <c r="A74" s="172"/>
      <c r="C74" s="162"/>
      <c r="D74" s="162"/>
      <c r="E74" s="162"/>
      <c r="F74" s="162"/>
      <c r="G74" s="162"/>
      <c r="H74" s="162"/>
      <c r="I74" s="162"/>
    </row>
    <row r="75" spans="1:9">
      <c r="A75" s="172"/>
      <c r="C75" s="183" t="s">
        <v>64</v>
      </c>
      <c r="D75" s="183"/>
      <c r="E75" s="162"/>
      <c r="F75" s="174"/>
      <c r="G75" s="162"/>
      <c r="H75" s="162"/>
      <c r="I75" s="162"/>
    </row>
    <row r="76" spans="1:9">
      <c r="A76" s="172"/>
      <c r="C76" s="180" t="s">
        <v>15</v>
      </c>
      <c r="D76" s="184"/>
      <c r="E76" s="184">
        <v>0</v>
      </c>
      <c r="F76" s="166">
        <v>170000</v>
      </c>
      <c r="G76" s="184">
        <v>0</v>
      </c>
      <c r="H76" s="184">
        <v>50000</v>
      </c>
      <c r="I76" s="166"/>
    </row>
    <row r="77" spans="1:9">
      <c r="A77" s="172"/>
      <c r="C77" s="162" t="s">
        <v>12</v>
      </c>
      <c r="D77" s="166"/>
      <c r="E77" s="166">
        <v>0</v>
      </c>
      <c r="F77" s="166">
        <v>3600</v>
      </c>
      <c r="G77" s="166">
        <v>0</v>
      </c>
      <c r="H77" s="166">
        <v>0</v>
      </c>
      <c r="I77" s="166"/>
    </row>
    <row r="78" spans="1:9">
      <c r="A78" s="172"/>
      <c r="C78" s="162" t="s">
        <v>13</v>
      </c>
      <c r="D78" s="166"/>
      <c r="E78" s="167">
        <v>0</v>
      </c>
      <c r="F78" s="167">
        <v>1400</v>
      </c>
      <c r="G78" s="167">
        <v>0</v>
      </c>
      <c r="H78" s="167">
        <v>0</v>
      </c>
      <c r="I78" s="166"/>
    </row>
    <row r="79" spans="1:9">
      <c r="A79" s="172"/>
      <c r="C79" s="162"/>
      <c r="D79" s="166"/>
      <c r="E79" s="167">
        <f>SUM(E76:E78)</f>
        <v>0</v>
      </c>
      <c r="F79" s="167">
        <f>SUM(F76:F78)</f>
        <v>175000</v>
      </c>
      <c r="G79" s="167">
        <f>SUM(G76:G78)</f>
        <v>0</v>
      </c>
      <c r="H79" s="167">
        <f>SUM(H76:H78)</f>
        <v>50000</v>
      </c>
      <c r="I79" s="166"/>
    </row>
    <row r="80" spans="1:9">
      <c r="A80" s="172"/>
      <c r="C80" s="162"/>
      <c r="D80" s="162"/>
      <c r="E80" s="162"/>
      <c r="F80" s="162"/>
      <c r="G80" s="162"/>
      <c r="H80" s="162"/>
      <c r="I80" s="162"/>
    </row>
    <row r="81" spans="1:9" ht="15.75" thickBot="1">
      <c r="A81" s="172"/>
      <c r="C81" s="162" t="s">
        <v>33</v>
      </c>
      <c r="D81" s="165"/>
      <c r="E81" s="185">
        <f>SUM(E40,E45,E69,E73,E79)</f>
        <v>784847</v>
      </c>
      <c r="F81" s="185">
        <f>SUM(F40,F45,F69,F73,F79)</f>
        <v>1138276</v>
      </c>
      <c r="G81" s="185">
        <f>SUM(G40,G45,I70,G69,G73,G79)</f>
        <v>860356</v>
      </c>
      <c r="H81" s="185">
        <f>SUM(H40,H45,H69,H73,H79)</f>
        <v>1324456</v>
      </c>
      <c r="I81" s="162"/>
    </row>
    <row r="82" spans="1:9" ht="15.75" thickTop="1"/>
  </sheetData>
  <mergeCells count="7">
    <mergeCell ref="A27:A34"/>
    <mergeCell ref="A1:A4"/>
    <mergeCell ref="C1:H1"/>
    <mergeCell ref="C2:H2"/>
    <mergeCell ref="A6:A7"/>
    <mergeCell ref="A8:A24"/>
    <mergeCell ref="C10:D10"/>
  </mergeCells>
  <hyperlinks>
    <hyperlink ref="C2" r:id="rId1"/>
  </hyperlinks>
  <printOptions horizontalCentered="1"/>
  <pageMargins left="0.45" right="0.45" top="0.5" bottom="0.4" header="0.5" footer="0.25"/>
  <pageSetup paperSize="226" scale="74" firstPageNumber="20" orientation="portrait" useFirstPageNumber="1" r:id="rId2"/>
  <headerFooter alignWithMargins="0">
    <oddFooter>&amp;C&amp;"Times New Roman,Regular"- &amp;P -</oddFooter>
  </headerFooter>
  <rowBreaks count="1" manualBreakCount="1">
    <brk id="64" max="7" man="1"/>
  </rowBreaks>
  <colBreaks count="1" manualBreakCount="1">
    <brk id="9" max="1048575" man="1"/>
  </col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zoomScaleNormal="100" workbookViewId="0">
      <selection activeCell="A5" sqref="A5:J5"/>
    </sheetView>
  </sheetViews>
  <sheetFormatPr defaultRowHeight="12.75"/>
  <cols>
    <col min="1" max="1" width="36.7109375" style="124" customWidth="1"/>
    <col min="2" max="2" width="11.28515625" style="124" customWidth="1"/>
    <col min="3" max="3" width="1.7109375" style="124" customWidth="1"/>
    <col min="4" max="4" width="11.28515625" style="124" bestFit="1" customWidth="1"/>
    <col min="5" max="5" width="1.7109375" style="124" customWidth="1"/>
    <col min="6" max="6" width="12.7109375" style="124" customWidth="1"/>
    <col min="7" max="7" width="1.7109375" style="124" customWidth="1"/>
    <col min="8" max="8" width="11.28515625" style="124" bestFit="1" customWidth="1"/>
    <col min="9" max="10" width="1.7109375" style="124" customWidth="1"/>
    <col min="11" max="256" width="9.140625" style="124"/>
    <col min="257" max="257" width="36.7109375" style="124" customWidth="1"/>
    <col min="258" max="258" width="11.28515625" style="124" customWidth="1"/>
    <col min="259" max="259" width="1.7109375" style="124" customWidth="1"/>
    <col min="260" max="260" width="11.28515625" style="124" bestFit="1" customWidth="1"/>
    <col min="261" max="261" width="1.7109375" style="124" customWidth="1"/>
    <col min="262" max="262" width="12.7109375" style="124" customWidth="1"/>
    <col min="263" max="263" width="1.7109375" style="124" customWidth="1"/>
    <col min="264" max="264" width="11.28515625" style="124" bestFit="1" customWidth="1"/>
    <col min="265" max="266" width="1.7109375" style="124" customWidth="1"/>
    <col min="267" max="512" width="9.140625" style="124"/>
    <col min="513" max="513" width="36.7109375" style="124" customWidth="1"/>
    <col min="514" max="514" width="11.28515625" style="124" customWidth="1"/>
    <col min="515" max="515" width="1.7109375" style="124" customWidth="1"/>
    <col min="516" max="516" width="11.28515625" style="124" bestFit="1" customWidth="1"/>
    <col min="517" max="517" width="1.7109375" style="124" customWidth="1"/>
    <col min="518" max="518" width="12.7109375" style="124" customWidth="1"/>
    <col min="519" max="519" width="1.7109375" style="124" customWidth="1"/>
    <col min="520" max="520" width="11.28515625" style="124" bestFit="1" customWidth="1"/>
    <col min="521" max="522" width="1.7109375" style="124" customWidth="1"/>
    <col min="523" max="768" width="9.140625" style="124"/>
    <col min="769" max="769" width="36.7109375" style="124" customWidth="1"/>
    <col min="770" max="770" width="11.28515625" style="124" customWidth="1"/>
    <col min="771" max="771" width="1.7109375" style="124" customWidth="1"/>
    <col min="772" max="772" width="11.28515625" style="124" bestFit="1" customWidth="1"/>
    <col min="773" max="773" width="1.7109375" style="124" customWidth="1"/>
    <col min="774" max="774" width="12.7109375" style="124" customWidth="1"/>
    <col min="775" max="775" width="1.7109375" style="124" customWidth="1"/>
    <col min="776" max="776" width="11.28515625" style="124" bestFit="1" customWidth="1"/>
    <col min="777" max="778" width="1.7109375" style="124" customWidth="1"/>
    <col min="779" max="1024" width="9.140625" style="124"/>
    <col min="1025" max="1025" width="36.7109375" style="124" customWidth="1"/>
    <col min="1026" max="1026" width="11.28515625" style="124" customWidth="1"/>
    <col min="1027" max="1027" width="1.7109375" style="124" customWidth="1"/>
    <col min="1028" max="1028" width="11.28515625" style="124" bestFit="1" customWidth="1"/>
    <col min="1029" max="1029" width="1.7109375" style="124" customWidth="1"/>
    <col min="1030" max="1030" width="12.7109375" style="124" customWidth="1"/>
    <col min="1031" max="1031" width="1.7109375" style="124" customWidth="1"/>
    <col min="1032" max="1032" width="11.28515625" style="124" bestFit="1" customWidth="1"/>
    <col min="1033" max="1034" width="1.7109375" style="124" customWidth="1"/>
    <col min="1035" max="1280" width="9.140625" style="124"/>
    <col min="1281" max="1281" width="36.7109375" style="124" customWidth="1"/>
    <col min="1282" max="1282" width="11.28515625" style="124" customWidth="1"/>
    <col min="1283" max="1283" width="1.7109375" style="124" customWidth="1"/>
    <col min="1284" max="1284" width="11.28515625" style="124" bestFit="1" customWidth="1"/>
    <col min="1285" max="1285" width="1.7109375" style="124" customWidth="1"/>
    <col min="1286" max="1286" width="12.7109375" style="124" customWidth="1"/>
    <col min="1287" max="1287" width="1.7109375" style="124" customWidth="1"/>
    <col min="1288" max="1288" width="11.28515625" style="124" bestFit="1" customWidth="1"/>
    <col min="1289" max="1290" width="1.7109375" style="124" customWidth="1"/>
    <col min="1291" max="1536" width="9.140625" style="124"/>
    <col min="1537" max="1537" width="36.7109375" style="124" customWidth="1"/>
    <col min="1538" max="1538" width="11.28515625" style="124" customWidth="1"/>
    <col min="1539" max="1539" width="1.7109375" style="124" customWidth="1"/>
    <col min="1540" max="1540" width="11.28515625" style="124" bestFit="1" customWidth="1"/>
    <col min="1541" max="1541" width="1.7109375" style="124" customWidth="1"/>
    <col min="1542" max="1542" width="12.7109375" style="124" customWidth="1"/>
    <col min="1543" max="1543" width="1.7109375" style="124" customWidth="1"/>
    <col min="1544" max="1544" width="11.28515625" style="124" bestFit="1" customWidth="1"/>
    <col min="1545" max="1546" width="1.7109375" style="124" customWidth="1"/>
    <col min="1547" max="1792" width="9.140625" style="124"/>
    <col min="1793" max="1793" width="36.7109375" style="124" customWidth="1"/>
    <col min="1794" max="1794" width="11.28515625" style="124" customWidth="1"/>
    <col min="1795" max="1795" width="1.7109375" style="124" customWidth="1"/>
    <col min="1796" max="1796" width="11.28515625" style="124" bestFit="1" customWidth="1"/>
    <col min="1797" max="1797" width="1.7109375" style="124" customWidth="1"/>
    <col min="1798" max="1798" width="12.7109375" style="124" customWidth="1"/>
    <col min="1799" max="1799" width="1.7109375" style="124" customWidth="1"/>
    <col min="1800" max="1800" width="11.28515625" style="124" bestFit="1" customWidth="1"/>
    <col min="1801" max="1802" width="1.7109375" style="124" customWidth="1"/>
    <col min="1803" max="2048" width="9.140625" style="124"/>
    <col min="2049" max="2049" width="36.7109375" style="124" customWidth="1"/>
    <col min="2050" max="2050" width="11.28515625" style="124" customWidth="1"/>
    <col min="2051" max="2051" width="1.7109375" style="124" customWidth="1"/>
    <col min="2052" max="2052" width="11.28515625" style="124" bestFit="1" customWidth="1"/>
    <col min="2053" max="2053" width="1.7109375" style="124" customWidth="1"/>
    <col min="2054" max="2054" width="12.7109375" style="124" customWidth="1"/>
    <col min="2055" max="2055" width="1.7109375" style="124" customWidth="1"/>
    <col min="2056" max="2056" width="11.28515625" style="124" bestFit="1" customWidth="1"/>
    <col min="2057" max="2058" width="1.7109375" style="124" customWidth="1"/>
    <col min="2059" max="2304" width="9.140625" style="124"/>
    <col min="2305" max="2305" width="36.7109375" style="124" customWidth="1"/>
    <col min="2306" max="2306" width="11.28515625" style="124" customWidth="1"/>
    <col min="2307" max="2307" width="1.7109375" style="124" customWidth="1"/>
    <col min="2308" max="2308" width="11.28515625" style="124" bestFit="1" customWidth="1"/>
    <col min="2309" max="2309" width="1.7109375" style="124" customWidth="1"/>
    <col min="2310" max="2310" width="12.7109375" style="124" customWidth="1"/>
    <col min="2311" max="2311" width="1.7109375" style="124" customWidth="1"/>
    <col min="2312" max="2312" width="11.28515625" style="124" bestFit="1" customWidth="1"/>
    <col min="2313" max="2314" width="1.7109375" style="124" customWidth="1"/>
    <col min="2315" max="2560" width="9.140625" style="124"/>
    <col min="2561" max="2561" width="36.7109375" style="124" customWidth="1"/>
    <col min="2562" max="2562" width="11.28515625" style="124" customWidth="1"/>
    <col min="2563" max="2563" width="1.7109375" style="124" customWidth="1"/>
    <col min="2564" max="2564" width="11.28515625" style="124" bestFit="1" customWidth="1"/>
    <col min="2565" max="2565" width="1.7109375" style="124" customWidth="1"/>
    <col min="2566" max="2566" width="12.7109375" style="124" customWidth="1"/>
    <col min="2567" max="2567" width="1.7109375" style="124" customWidth="1"/>
    <col min="2568" max="2568" width="11.28515625" style="124" bestFit="1" customWidth="1"/>
    <col min="2569" max="2570" width="1.7109375" style="124" customWidth="1"/>
    <col min="2571" max="2816" width="9.140625" style="124"/>
    <col min="2817" max="2817" width="36.7109375" style="124" customWidth="1"/>
    <col min="2818" max="2818" width="11.28515625" style="124" customWidth="1"/>
    <col min="2819" max="2819" width="1.7109375" style="124" customWidth="1"/>
    <col min="2820" max="2820" width="11.28515625" style="124" bestFit="1" customWidth="1"/>
    <col min="2821" max="2821" width="1.7109375" style="124" customWidth="1"/>
    <col min="2822" max="2822" width="12.7109375" style="124" customWidth="1"/>
    <col min="2823" max="2823" width="1.7109375" style="124" customWidth="1"/>
    <col min="2824" max="2824" width="11.28515625" style="124" bestFit="1" customWidth="1"/>
    <col min="2825" max="2826" width="1.7109375" style="124" customWidth="1"/>
    <col min="2827" max="3072" width="9.140625" style="124"/>
    <col min="3073" max="3073" width="36.7109375" style="124" customWidth="1"/>
    <col min="3074" max="3074" width="11.28515625" style="124" customWidth="1"/>
    <col min="3075" max="3075" width="1.7109375" style="124" customWidth="1"/>
    <col min="3076" max="3076" width="11.28515625" style="124" bestFit="1" customWidth="1"/>
    <col min="3077" max="3077" width="1.7109375" style="124" customWidth="1"/>
    <col min="3078" max="3078" width="12.7109375" style="124" customWidth="1"/>
    <col min="3079" max="3079" width="1.7109375" style="124" customWidth="1"/>
    <col min="3080" max="3080" width="11.28515625" style="124" bestFit="1" customWidth="1"/>
    <col min="3081" max="3082" width="1.7109375" style="124" customWidth="1"/>
    <col min="3083" max="3328" width="9.140625" style="124"/>
    <col min="3329" max="3329" width="36.7109375" style="124" customWidth="1"/>
    <col min="3330" max="3330" width="11.28515625" style="124" customWidth="1"/>
    <col min="3331" max="3331" width="1.7109375" style="124" customWidth="1"/>
    <col min="3332" max="3332" width="11.28515625" style="124" bestFit="1" customWidth="1"/>
    <col min="3333" max="3333" width="1.7109375" style="124" customWidth="1"/>
    <col min="3334" max="3334" width="12.7109375" style="124" customWidth="1"/>
    <col min="3335" max="3335" width="1.7109375" style="124" customWidth="1"/>
    <col min="3336" max="3336" width="11.28515625" style="124" bestFit="1" customWidth="1"/>
    <col min="3337" max="3338" width="1.7109375" style="124" customWidth="1"/>
    <col min="3339" max="3584" width="9.140625" style="124"/>
    <col min="3585" max="3585" width="36.7109375" style="124" customWidth="1"/>
    <col min="3586" max="3586" width="11.28515625" style="124" customWidth="1"/>
    <col min="3587" max="3587" width="1.7109375" style="124" customWidth="1"/>
    <col min="3588" max="3588" width="11.28515625" style="124" bestFit="1" customWidth="1"/>
    <col min="3589" max="3589" width="1.7109375" style="124" customWidth="1"/>
    <col min="3590" max="3590" width="12.7109375" style="124" customWidth="1"/>
    <col min="3591" max="3591" width="1.7109375" style="124" customWidth="1"/>
    <col min="3592" max="3592" width="11.28515625" style="124" bestFit="1" customWidth="1"/>
    <col min="3593" max="3594" width="1.7109375" style="124" customWidth="1"/>
    <col min="3595" max="3840" width="9.140625" style="124"/>
    <col min="3841" max="3841" width="36.7109375" style="124" customWidth="1"/>
    <col min="3842" max="3842" width="11.28515625" style="124" customWidth="1"/>
    <col min="3843" max="3843" width="1.7109375" style="124" customWidth="1"/>
    <col min="3844" max="3844" width="11.28515625" style="124" bestFit="1" customWidth="1"/>
    <col min="3845" max="3845" width="1.7109375" style="124" customWidth="1"/>
    <col min="3846" max="3846" width="12.7109375" style="124" customWidth="1"/>
    <col min="3847" max="3847" width="1.7109375" style="124" customWidth="1"/>
    <col min="3848" max="3848" width="11.28515625" style="124" bestFit="1" customWidth="1"/>
    <col min="3849" max="3850" width="1.7109375" style="124" customWidth="1"/>
    <col min="3851" max="4096" width="9.140625" style="124"/>
    <col min="4097" max="4097" width="36.7109375" style="124" customWidth="1"/>
    <col min="4098" max="4098" width="11.28515625" style="124" customWidth="1"/>
    <col min="4099" max="4099" width="1.7109375" style="124" customWidth="1"/>
    <col min="4100" max="4100" width="11.28515625" style="124" bestFit="1" customWidth="1"/>
    <col min="4101" max="4101" width="1.7109375" style="124" customWidth="1"/>
    <col min="4102" max="4102" width="12.7109375" style="124" customWidth="1"/>
    <col min="4103" max="4103" width="1.7109375" style="124" customWidth="1"/>
    <col min="4104" max="4104" width="11.28515625" style="124" bestFit="1" customWidth="1"/>
    <col min="4105" max="4106" width="1.7109375" style="124" customWidth="1"/>
    <col min="4107" max="4352" width="9.140625" style="124"/>
    <col min="4353" max="4353" width="36.7109375" style="124" customWidth="1"/>
    <col min="4354" max="4354" width="11.28515625" style="124" customWidth="1"/>
    <col min="4355" max="4355" width="1.7109375" style="124" customWidth="1"/>
    <col min="4356" max="4356" width="11.28515625" style="124" bestFit="1" customWidth="1"/>
    <col min="4357" max="4357" width="1.7109375" style="124" customWidth="1"/>
    <col min="4358" max="4358" width="12.7109375" style="124" customWidth="1"/>
    <col min="4359" max="4359" width="1.7109375" style="124" customWidth="1"/>
    <col min="4360" max="4360" width="11.28515625" style="124" bestFit="1" customWidth="1"/>
    <col min="4361" max="4362" width="1.7109375" style="124" customWidth="1"/>
    <col min="4363" max="4608" width="9.140625" style="124"/>
    <col min="4609" max="4609" width="36.7109375" style="124" customWidth="1"/>
    <col min="4610" max="4610" width="11.28515625" style="124" customWidth="1"/>
    <col min="4611" max="4611" width="1.7109375" style="124" customWidth="1"/>
    <col min="4612" max="4612" width="11.28515625" style="124" bestFit="1" customWidth="1"/>
    <col min="4613" max="4613" width="1.7109375" style="124" customWidth="1"/>
    <col min="4614" max="4614" width="12.7109375" style="124" customWidth="1"/>
    <col min="4615" max="4615" width="1.7109375" style="124" customWidth="1"/>
    <col min="4616" max="4616" width="11.28515625" style="124" bestFit="1" customWidth="1"/>
    <col min="4617" max="4618" width="1.7109375" style="124" customWidth="1"/>
    <col min="4619" max="4864" width="9.140625" style="124"/>
    <col min="4865" max="4865" width="36.7109375" style="124" customWidth="1"/>
    <col min="4866" max="4866" width="11.28515625" style="124" customWidth="1"/>
    <col min="4867" max="4867" width="1.7109375" style="124" customWidth="1"/>
    <col min="4868" max="4868" width="11.28515625" style="124" bestFit="1" customWidth="1"/>
    <col min="4869" max="4869" width="1.7109375" style="124" customWidth="1"/>
    <col min="4870" max="4870" width="12.7109375" style="124" customWidth="1"/>
    <col min="4871" max="4871" width="1.7109375" style="124" customWidth="1"/>
    <col min="4872" max="4872" width="11.28515625" style="124" bestFit="1" customWidth="1"/>
    <col min="4873" max="4874" width="1.7109375" style="124" customWidth="1"/>
    <col min="4875" max="5120" width="9.140625" style="124"/>
    <col min="5121" max="5121" width="36.7109375" style="124" customWidth="1"/>
    <col min="5122" max="5122" width="11.28515625" style="124" customWidth="1"/>
    <col min="5123" max="5123" width="1.7109375" style="124" customWidth="1"/>
    <col min="5124" max="5124" width="11.28515625" style="124" bestFit="1" customWidth="1"/>
    <col min="5125" max="5125" width="1.7109375" style="124" customWidth="1"/>
    <col min="5126" max="5126" width="12.7109375" style="124" customWidth="1"/>
    <col min="5127" max="5127" width="1.7109375" style="124" customWidth="1"/>
    <col min="5128" max="5128" width="11.28515625" style="124" bestFit="1" customWidth="1"/>
    <col min="5129" max="5130" width="1.7109375" style="124" customWidth="1"/>
    <col min="5131" max="5376" width="9.140625" style="124"/>
    <col min="5377" max="5377" width="36.7109375" style="124" customWidth="1"/>
    <col min="5378" max="5378" width="11.28515625" style="124" customWidth="1"/>
    <col min="5379" max="5379" width="1.7109375" style="124" customWidth="1"/>
    <col min="5380" max="5380" width="11.28515625" style="124" bestFit="1" customWidth="1"/>
    <col min="5381" max="5381" width="1.7109375" style="124" customWidth="1"/>
    <col min="5382" max="5382" width="12.7109375" style="124" customWidth="1"/>
    <col min="5383" max="5383" width="1.7109375" style="124" customWidth="1"/>
    <col min="5384" max="5384" width="11.28515625" style="124" bestFit="1" customWidth="1"/>
    <col min="5385" max="5386" width="1.7109375" style="124" customWidth="1"/>
    <col min="5387" max="5632" width="9.140625" style="124"/>
    <col min="5633" max="5633" width="36.7109375" style="124" customWidth="1"/>
    <col min="5634" max="5634" width="11.28515625" style="124" customWidth="1"/>
    <col min="5635" max="5635" width="1.7109375" style="124" customWidth="1"/>
    <col min="5636" max="5636" width="11.28515625" style="124" bestFit="1" customWidth="1"/>
    <col min="5637" max="5637" width="1.7109375" style="124" customWidth="1"/>
    <col min="5638" max="5638" width="12.7109375" style="124" customWidth="1"/>
    <col min="5639" max="5639" width="1.7109375" style="124" customWidth="1"/>
    <col min="5640" max="5640" width="11.28515625" style="124" bestFit="1" customWidth="1"/>
    <col min="5641" max="5642" width="1.7109375" style="124" customWidth="1"/>
    <col min="5643" max="5888" width="9.140625" style="124"/>
    <col min="5889" max="5889" width="36.7109375" style="124" customWidth="1"/>
    <col min="5890" max="5890" width="11.28515625" style="124" customWidth="1"/>
    <col min="5891" max="5891" width="1.7109375" style="124" customWidth="1"/>
    <col min="5892" max="5892" width="11.28515625" style="124" bestFit="1" customWidth="1"/>
    <col min="5893" max="5893" width="1.7109375" style="124" customWidth="1"/>
    <col min="5894" max="5894" width="12.7109375" style="124" customWidth="1"/>
    <col min="5895" max="5895" width="1.7109375" style="124" customWidth="1"/>
    <col min="5896" max="5896" width="11.28515625" style="124" bestFit="1" customWidth="1"/>
    <col min="5897" max="5898" width="1.7109375" style="124" customWidth="1"/>
    <col min="5899" max="6144" width="9.140625" style="124"/>
    <col min="6145" max="6145" width="36.7109375" style="124" customWidth="1"/>
    <col min="6146" max="6146" width="11.28515625" style="124" customWidth="1"/>
    <col min="6147" max="6147" width="1.7109375" style="124" customWidth="1"/>
    <col min="6148" max="6148" width="11.28515625" style="124" bestFit="1" customWidth="1"/>
    <col min="6149" max="6149" width="1.7109375" style="124" customWidth="1"/>
    <col min="6150" max="6150" width="12.7109375" style="124" customWidth="1"/>
    <col min="6151" max="6151" width="1.7109375" style="124" customWidth="1"/>
    <col min="6152" max="6152" width="11.28515625" style="124" bestFit="1" customWidth="1"/>
    <col min="6153" max="6154" width="1.7109375" style="124" customWidth="1"/>
    <col min="6155" max="6400" width="9.140625" style="124"/>
    <col min="6401" max="6401" width="36.7109375" style="124" customWidth="1"/>
    <col min="6402" max="6402" width="11.28515625" style="124" customWidth="1"/>
    <col min="6403" max="6403" width="1.7109375" style="124" customWidth="1"/>
    <col min="6404" max="6404" width="11.28515625" style="124" bestFit="1" customWidth="1"/>
    <col min="6405" max="6405" width="1.7109375" style="124" customWidth="1"/>
    <col min="6406" max="6406" width="12.7109375" style="124" customWidth="1"/>
    <col min="6407" max="6407" width="1.7109375" style="124" customWidth="1"/>
    <col min="6408" max="6408" width="11.28515625" style="124" bestFit="1" customWidth="1"/>
    <col min="6409" max="6410" width="1.7109375" style="124" customWidth="1"/>
    <col min="6411" max="6656" width="9.140625" style="124"/>
    <col min="6657" max="6657" width="36.7109375" style="124" customWidth="1"/>
    <col min="6658" max="6658" width="11.28515625" style="124" customWidth="1"/>
    <col min="6659" max="6659" width="1.7109375" style="124" customWidth="1"/>
    <col min="6660" max="6660" width="11.28515625" style="124" bestFit="1" customWidth="1"/>
    <col min="6661" max="6661" width="1.7109375" style="124" customWidth="1"/>
    <col min="6662" max="6662" width="12.7109375" style="124" customWidth="1"/>
    <col min="6663" max="6663" width="1.7109375" style="124" customWidth="1"/>
    <col min="6664" max="6664" width="11.28515625" style="124" bestFit="1" customWidth="1"/>
    <col min="6665" max="6666" width="1.7109375" style="124" customWidth="1"/>
    <col min="6667" max="6912" width="9.140625" style="124"/>
    <col min="6913" max="6913" width="36.7109375" style="124" customWidth="1"/>
    <col min="6914" max="6914" width="11.28515625" style="124" customWidth="1"/>
    <col min="6915" max="6915" width="1.7109375" style="124" customWidth="1"/>
    <col min="6916" max="6916" width="11.28515625" style="124" bestFit="1" customWidth="1"/>
    <col min="6917" max="6917" width="1.7109375" style="124" customWidth="1"/>
    <col min="6918" max="6918" width="12.7109375" style="124" customWidth="1"/>
    <col min="6919" max="6919" width="1.7109375" style="124" customWidth="1"/>
    <col min="6920" max="6920" width="11.28515625" style="124" bestFit="1" customWidth="1"/>
    <col min="6921" max="6922" width="1.7109375" style="124" customWidth="1"/>
    <col min="6923" max="7168" width="9.140625" style="124"/>
    <col min="7169" max="7169" width="36.7109375" style="124" customWidth="1"/>
    <col min="7170" max="7170" width="11.28515625" style="124" customWidth="1"/>
    <col min="7171" max="7171" width="1.7109375" style="124" customWidth="1"/>
    <col min="7172" max="7172" width="11.28515625" style="124" bestFit="1" customWidth="1"/>
    <col min="7173" max="7173" width="1.7109375" style="124" customWidth="1"/>
    <col min="7174" max="7174" width="12.7109375" style="124" customWidth="1"/>
    <col min="7175" max="7175" width="1.7109375" style="124" customWidth="1"/>
    <col min="7176" max="7176" width="11.28515625" style="124" bestFit="1" customWidth="1"/>
    <col min="7177" max="7178" width="1.7109375" style="124" customWidth="1"/>
    <col min="7179" max="7424" width="9.140625" style="124"/>
    <col min="7425" max="7425" width="36.7109375" style="124" customWidth="1"/>
    <col min="7426" max="7426" width="11.28515625" style="124" customWidth="1"/>
    <col min="7427" max="7427" width="1.7109375" style="124" customWidth="1"/>
    <col min="7428" max="7428" width="11.28515625" style="124" bestFit="1" customWidth="1"/>
    <col min="7429" max="7429" width="1.7109375" style="124" customWidth="1"/>
    <col min="7430" max="7430" width="12.7109375" style="124" customWidth="1"/>
    <col min="7431" max="7431" width="1.7109375" style="124" customWidth="1"/>
    <col min="7432" max="7432" width="11.28515625" style="124" bestFit="1" customWidth="1"/>
    <col min="7433" max="7434" width="1.7109375" style="124" customWidth="1"/>
    <col min="7435" max="7680" width="9.140625" style="124"/>
    <col min="7681" max="7681" width="36.7109375" style="124" customWidth="1"/>
    <col min="7682" max="7682" width="11.28515625" style="124" customWidth="1"/>
    <col min="7683" max="7683" width="1.7109375" style="124" customWidth="1"/>
    <col min="7684" max="7684" width="11.28515625" style="124" bestFit="1" customWidth="1"/>
    <col min="7685" max="7685" width="1.7109375" style="124" customWidth="1"/>
    <col min="7686" max="7686" width="12.7109375" style="124" customWidth="1"/>
    <col min="7687" max="7687" width="1.7109375" style="124" customWidth="1"/>
    <col min="7688" max="7688" width="11.28515625" style="124" bestFit="1" customWidth="1"/>
    <col min="7689" max="7690" width="1.7109375" style="124" customWidth="1"/>
    <col min="7691" max="7936" width="9.140625" style="124"/>
    <col min="7937" max="7937" width="36.7109375" style="124" customWidth="1"/>
    <col min="7938" max="7938" width="11.28515625" style="124" customWidth="1"/>
    <col min="7939" max="7939" width="1.7109375" style="124" customWidth="1"/>
    <col min="7940" max="7940" width="11.28515625" style="124" bestFit="1" customWidth="1"/>
    <col min="7941" max="7941" width="1.7109375" style="124" customWidth="1"/>
    <col min="7942" max="7942" width="12.7109375" style="124" customWidth="1"/>
    <col min="7943" max="7943" width="1.7109375" style="124" customWidth="1"/>
    <col min="7944" max="7944" width="11.28515625" style="124" bestFit="1" customWidth="1"/>
    <col min="7945" max="7946" width="1.7109375" style="124" customWidth="1"/>
    <col min="7947" max="8192" width="9.140625" style="124"/>
    <col min="8193" max="8193" width="36.7109375" style="124" customWidth="1"/>
    <col min="8194" max="8194" width="11.28515625" style="124" customWidth="1"/>
    <col min="8195" max="8195" width="1.7109375" style="124" customWidth="1"/>
    <col min="8196" max="8196" width="11.28515625" style="124" bestFit="1" customWidth="1"/>
    <col min="8197" max="8197" width="1.7109375" style="124" customWidth="1"/>
    <col min="8198" max="8198" width="12.7109375" style="124" customWidth="1"/>
    <col min="8199" max="8199" width="1.7109375" style="124" customWidth="1"/>
    <col min="8200" max="8200" width="11.28515625" style="124" bestFit="1" customWidth="1"/>
    <col min="8201" max="8202" width="1.7109375" style="124" customWidth="1"/>
    <col min="8203" max="8448" width="9.140625" style="124"/>
    <col min="8449" max="8449" width="36.7109375" style="124" customWidth="1"/>
    <col min="8450" max="8450" width="11.28515625" style="124" customWidth="1"/>
    <col min="8451" max="8451" width="1.7109375" style="124" customWidth="1"/>
    <col min="8452" max="8452" width="11.28515625" style="124" bestFit="1" customWidth="1"/>
    <col min="8453" max="8453" width="1.7109375" style="124" customWidth="1"/>
    <col min="8454" max="8454" width="12.7109375" style="124" customWidth="1"/>
    <col min="8455" max="8455" width="1.7109375" style="124" customWidth="1"/>
    <col min="8456" max="8456" width="11.28515625" style="124" bestFit="1" customWidth="1"/>
    <col min="8457" max="8458" width="1.7109375" style="124" customWidth="1"/>
    <col min="8459" max="8704" width="9.140625" style="124"/>
    <col min="8705" max="8705" width="36.7109375" style="124" customWidth="1"/>
    <col min="8706" max="8706" width="11.28515625" style="124" customWidth="1"/>
    <col min="8707" max="8707" width="1.7109375" style="124" customWidth="1"/>
    <col min="8708" max="8708" width="11.28515625" style="124" bestFit="1" customWidth="1"/>
    <col min="8709" max="8709" width="1.7109375" style="124" customWidth="1"/>
    <col min="8710" max="8710" width="12.7109375" style="124" customWidth="1"/>
    <col min="8711" max="8711" width="1.7109375" style="124" customWidth="1"/>
    <col min="8712" max="8712" width="11.28515625" style="124" bestFit="1" customWidth="1"/>
    <col min="8713" max="8714" width="1.7109375" style="124" customWidth="1"/>
    <col min="8715" max="8960" width="9.140625" style="124"/>
    <col min="8961" max="8961" width="36.7109375" style="124" customWidth="1"/>
    <col min="8962" max="8962" width="11.28515625" style="124" customWidth="1"/>
    <col min="8963" max="8963" width="1.7109375" style="124" customWidth="1"/>
    <col min="8964" max="8964" width="11.28515625" style="124" bestFit="1" customWidth="1"/>
    <col min="8965" max="8965" width="1.7109375" style="124" customWidth="1"/>
    <col min="8966" max="8966" width="12.7109375" style="124" customWidth="1"/>
    <col min="8967" max="8967" width="1.7109375" style="124" customWidth="1"/>
    <col min="8968" max="8968" width="11.28515625" style="124" bestFit="1" customWidth="1"/>
    <col min="8969" max="8970" width="1.7109375" style="124" customWidth="1"/>
    <col min="8971" max="9216" width="9.140625" style="124"/>
    <col min="9217" max="9217" width="36.7109375" style="124" customWidth="1"/>
    <col min="9218" max="9218" width="11.28515625" style="124" customWidth="1"/>
    <col min="9219" max="9219" width="1.7109375" style="124" customWidth="1"/>
    <col min="9220" max="9220" width="11.28515625" style="124" bestFit="1" customWidth="1"/>
    <col min="9221" max="9221" width="1.7109375" style="124" customWidth="1"/>
    <col min="9222" max="9222" width="12.7109375" style="124" customWidth="1"/>
    <col min="9223" max="9223" width="1.7109375" style="124" customWidth="1"/>
    <col min="9224" max="9224" width="11.28515625" style="124" bestFit="1" customWidth="1"/>
    <col min="9225" max="9226" width="1.7109375" style="124" customWidth="1"/>
    <col min="9227" max="9472" width="9.140625" style="124"/>
    <col min="9473" max="9473" width="36.7109375" style="124" customWidth="1"/>
    <col min="9474" max="9474" width="11.28515625" style="124" customWidth="1"/>
    <col min="9475" max="9475" width="1.7109375" style="124" customWidth="1"/>
    <col min="9476" max="9476" width="11.28515625" style="124" bestFit="1" customWidth="1"/>
    <col min="9477" max="9477" width="1.7109375" style="124" customWidth="1"/>
    <col min="9478" max="9478" width="12.7109375" style="124" customWidth="1"/>
    <col min="9479" max="9479" width="1.7109375" style="124" customWidth="1"/>
    <col min="9480" max="9480" width="11.28515625" style="124" bestFit="1" customWidth="1"/>
    <col min="9481" max="9482" width="1.7109375" style="124" customWidth="1"/>
    <col min="9483" max="9728" width="9.140625" style="124"/>
    <col min="9729" max="9729" width="36.7109375" style="124" customWidth="1"/>
    <col min="9730" max="9730" width="11.28515625" style="124" customWidth="1"/>
    <col min="9731" max="9731" width="1.7109375" style="124" customWidth="1"/>
    <col min="9732" max="9732" width="11.28515625" style="124" bestFit="1" customWidth="1"/>
    <col min="9733" max="9733" width="1.7109375" style="124" customWidth="1"/>
    <col min="9734" max="9734" width="12.7109375" style="124" customWidth="1"/>
    <col min="9735" max="9735" width="1.7109375" style="124" customWidth="1"/>
    <col min="9736" max="9736" width="11.28515625" style="124" bestFit="1" customWidth="1"/>
    <col min="9737" max="9738" width="1.7109375" style="124" customWidth="1"/>
    <col min="9739" max="9984" width="9.140625" style="124"/>
    <col min="9985" max="9985" width="36.7109375" style="124" customWidth="1"/>
    <col min="9986" max="9986" width="11.28515625" style="124" customWidth="1"/>
    <col min="9987" max="9987" width="1.7109375" style="124" customWidth="1"/>
    <col min="9988" max="9988" width="11.28515625" style="124" bestFit="1" customWidth="1"/>
    <col min="9989" max="9989" width="1.7109375" style="124" customWidth="1"/>
    <col min="9990" max="9990" width="12.7109375" style="124" customWidth="1"/>
    <col min="9991" max="9991" width="1.7109375" style="124" customWidth="1"/>
    <col min="9992" max="9992" width="11.28515625" style="124" bestFit="1" customWidth="1"/>
    <col min="9993" max="9994" width="1.7109375" style="124" customWidth="1"/>
    <col min="9995" max="10240" width="9.140625" style="124"/>
    <col min="10241" max="10241" width="36.7109375" style="124" customWidth="1"/>
    <col min="10242" max="10242" width="11.28515625" style="124" customWidth="1"/>
    <col min="10243" max="10243" width="1.7109375" style="124" customWidth="1"/>
    <col min="10244" max="10244" width="11.28515625" style="124" bestFit="1" customWidth="1"/>
    <col min="10245" max="10245" width="1.7109375" style="124" customWidth="1"/>
    <col min="10246" max="10246" width="12.7109375" style="124" customWidth="1"/>
    <col min="10247" max="10247" width="1.7109375" style="124" customWidth="1"/>
    <col min="10248" max="10248" width="11.28515625" style="124" bestFit="1" customWidth="1"/>
    <col min="10249" max="10250" width="1.7109375" style="124" customWidth="1"/>
    <col min="10251" max="10496" width="9.140625" style="124"/>
    <col min="10497" max="10497" width="36.7109375" style="124" customWidth="1"/>
    <col min="10498" max="10498" width="11.28515625" style="124" customWidth="1"/>
    <col min="10499" max="10499" width="1.7109375" style="124" customWidth="1"/>
    <col min="10500" max="10500" width="11.28515625" style="124" bestFit="1" customWidth="1"/>
    <col min="10501" max="10501" width="1.7109375" style="124" customWidth="1"/>
    <col min="10502" max="10502" width="12.7109375" style="124" customWidth="1"/>
    <col min="10503" max="10503" width="1.7109375" style="124" customWidth="1"/>
    <col min="10504" max="10504" width="11.28515625" style="124" bestFit="1" customWidth="1"/>
    <col min="10505" max="10506" width="1.7109375" style="124" customWidth="1"/>
    <col min="10507" max="10752" width="9.140625" style="124"/>
    <col min="10753" max="10753" width="36.7109375" style="124" customWidth="1"/>
    <col min="10754" max="10754" width="11.28515625" style="124" customWidth="1"/>
    <col min="10755" max="10755" width="1.7109375" style="124" customWidth="1"/>
    <col min="10756" max="10756" width="11.28515625" style="124" bestFit="1" customWidth="1"/>
    <col min="10757" max="10757" width="1.7109375" style="124" customWidth="1"/>
    <col min="10758" max="10758" width="12.7109375" style="124" customWidth="1"/>
    <col min="10759" max="10759" width="1.7109375" style="124" customWidth="1"/>
    <col min="10760" max="10760" width="11.28515625" style="124" bestFit="1" customWidth="1"/>
    <col min="10761" max="10762" width="1.7109375" style="124" customWidth="1"/>
    <col min="10763" max="11008" width="9.140625" style="124"/>
    <col min="11009" max="11009" width="36.7109375" style="124" customWidth="1"/>
    <col min="11010" max="11010" width="11.28515625" style="124" customWidth="1"/>
    <col min="11011" max="11011" width="1.7109375" style="124" customWidth="1"/>
    <col min="11012" max="11012" width="11.28515625" style="124" bestFit="1" customWidth="1"/>
    <col min="11013" max="11013" width="1.7109375" style="124" customWidth="1"/>
    <col min="11014" max="11014" width="12.7109375" style="124" customWidth="1"/>
    <col min="11015" max="11015" width="1.7109375" style="124" customWidth="1"/>
    <col min="11016" max="11016" width="11.28515625" style="124" bestFit="1" customWidth="1"/>
    <col min="11017" max="11018" width="1.7109375" style="124" customWidth="1"/>
    <col min="11019" max="11264" width="9.140625" style="124"/>
    <col min="11265" max="11265" width="36.7109375" style="124" customWidth="1"/>
    <col min="11266" max="11266" width="11.28515625" style="124" customWidth="1"/>
    <col min="11267" max="11267" width="1.7109375" style="124" customWidth="1"/>
    <col min="11268" max="11268" width="11.28515625" style="124" bestFit="1" customWidth="1"/>
    <col min="11269" max="11269" width="1.7109375" style="124" customWidth="1"/>
    <col min="11270" max="11270" width="12.7109375" style="124" customWidth="1"/>
    <col min="11271" max="11271" width="1.7109375" style="124" customWidth="1"/>
    <col min="11272" max="11272" width="11.28515625" style="124" bestFit="1" customWidth="1"/>
    <col min="11273" max="11274" width="1.7109375" style="124" customWidth="1"/>
    <col min="11275" max="11520" width="9.140625" style="124"/>
    <col min="11521" max="11521" width="36.7109375" style="124" customWidth="1"/>
    <col min="11522" max="11522" width="11.28515625" style="124" customWidth="1"/>
    <col min="11523" max="11523" width="1.7109375" style="124" customWidth="1"/>
    <col min="11524" max="11524" width="11.28515625" style="124" bestFit="1" customWidth="1"/>
    <col min="11525" max="11525" width="1.7109375" style="124" customWidth="1"/>
    <col min="11526" max="11526" width="12.7109375" style="124" customWidth="1"/>
    <col min="11527" max="11527" width="1.7109375" style="124" customWidth="1"/>
    <col min="11528" max="11528" width="11.28515625" style="124" bestFit="1" customWidth="1"/>
    <col min="11529" max="11530" width="1.7109375" style="124" customWidth="1"/>
    <col min="11531" max="11776" width="9.140625" style="124"/>
    <col min="11777" max="11777" width="36.7109375" style="124" customWidth="1"/>
    <col min="11778" max="11778" width="11.28515625" style="124" customWidth="1"/>
    <col min="11779" max="11779" width="1.7109375" style="124" customWidth="1"/>
    <col min="11780" max="11780" width="11.28515625" style="124" bestFit="1" customWidth="1"/>
    <col min="11781" max="11781" width="1.7109375" style="124" customWidth="1"/>
    <col min="11782" max="11782" width="12.7109375" style="124" customWidth="1"/>
    <col min="11783" max="11783" width="1.7109375" style="124" customWidth="1"/>
    <col min="11784" max="11784" width="11.28515625" style="124" bestFit="1" customWidth="1"/>
    <col min="11785" max="11786" width="1.7109375" style="124" customWidth="1"/>
    <col min="11787" max="12032" width="9.140625" style="124"/>
    <col min="12033" max="12033" width="36.7109375" style="124" customWidth="1"/>
    <col min="12034" max="12034" width="11.28515625" style="124" customWidth="1"/>
    <col min="12035" max="12035" width="1.7109375" style="124" customWidth="1"/>
    <col min="12036" max="12036" width="11.28515625" style="124" bestFit="1" customWidth="1"/>
    <col min="12037" max="12037" width="1.7109375" style="124" customWidth="1"/>
    <col min="12038" max="12038" width="12.7109375" style="124" customWidth="1"/>
    <col min="12039" max="12039" width="1.7109375" style="124" customWidth="1"/>
    <col min="12040" max="12040" width="11.28515625" style="124" bestFit="1" customWidth="1"/>
    <col min="12041" max="12042" width="1.7109375" style="124" customWidth="1"/>
    <col min="12043" max="12288" width="9.140625" style="124"/>
    <col min="12289" max="12289" width="36.7109375" style="124" customWidth="1"/>
    <col min="12290" max="12290" width="11.28515625" style="124" customWidth="1"/>
    <col min="12291" max="12291" width="1.7109375" style="124" customWidth="1"/>
    <col min="12292" max="12292" width="11.28515625" style="124" bestFit="1" customWidth="1"/>
    <col min="12293" max="12293" width="1.7109375" style="124" customWidth="1"/>
    <col min="12294" max="12294" width="12.7109375" style="124" customWidth="1"/>
    <col min="12295" max="12295" width="1.7109375" style="124" customWidth="1"/>
    <col min="12296" max="12296" width="11.28515625" style="124" bestFit="1" customWidth="1"/>
    <col min="12297" max="12298" width="1.7109375" style="124" customWidth="1"/>
    <col min="12299" max="12544" width="9.140625" style="124"/>
    <col min="12545" max="12545" width="36.7109375" style="124" customWidth="1"/>
    <col min="12546" max="12546" width="11.28515625" style="124" customWidth="1"/>
    <col min="12547" max="12547" width="1.7109375" style="124" customWidth="1"/>
    <col min="12548" max="12548" width="11.28515625" style="124" bestFit="1" customWidth="1"/>
    <col min="12549" max="12549" width="1.7109375" style="124" customWidth="1"/>
    <col min="12550" max="12550" width="12.7109375" style="124" customWidth="1"/>
    <col min="12551" max="12551" width="1.7109375" style="124" customWidth="1"/>
    <col min="12552" max="12552" width="11.28515625" style="124" bestFit="1" customWidth="1"/>
    <col min="12553" max="12554" width="1.7109375" style="124" customWidth="1"/>
    <col min="12555" max="12800" width="9.140625" style="124"/>
    <col min="12801" max="12801" width="36.7109375" style="124" customWidth="1"/>
    <col min="12802" max="12802" width="11.28515625" style="124" customWidth="1"/>
    <col min="12803" max="12803" width="1.7109375" style="124" customWidth="1"/>
    <col min="12804" max="12804" width="11.28515625" style="124" bestFit="1" customWidth="1"/>
    <col min="12805" max="12805" width="1.7109375" style="124" customWidth="1"/>
    <col min="12806" max="12806" width="12.7109375" style="124" customWidth="1"/>
    <col min="12807" max="12807" width="1.7109375" style="124" customWidth="1"/>
    <col min="12808" max="12808" width="11.28515625" style="124" bestFit="1" customWidth="1"/>
    <col min="12809" max="12810" width="1.7109375" style="124" customWidth="1"/>
    <col min="12811" max="13056" width="9.140625" style="124"/>
    <col min="13057" max="13057" width="36.7109375" style="124" customWidth="1"/>
    <col min="13058" max="13058" width="11.28515625" style="124" customWidth="1"/>
    <col min="13059" max="13059" width="1.7109375" style="124" customWidth="1"/>
    <col min="13060" max="13060" width="11.28515625" style="124" bestFit="1" customWidth="1"/>
    <col min="13061" max="13061" width="1.7109375" style="124" customWidth="1"/>
    <col min="13062" max="13062" width="12.7109375" style="124" customWidth="1"/>
    <col min="13063" max="13063" width="1.7109375" style="124" customWidth="1"/>
    <col min="13064" max="13064" width="11.28515625" style="124" bestFit="1" customWidth="1"/>
    <col min="13065" max="13066" width="1.7109375" style="124" customWidth="1"/>
    <col min="13067" max="13312" width="9.140625" style="124"/>
    <col min="13313" max="13313" width="36.7109375" style="124" customWidth="1"/>
    <col min="13314" max="13314" width="11.28515625" style="124" customWidth="1"/>
    <col min="13315" max="13315" width="1.7109375" style="124" customWidth="1"/>
    <col min="13316" max="13316" width="11.28515625" style="124" bestFit="1" customWidth="1"/>
    <col min="13317" max="13317" width="1.7109375" style="124" customWidth="1"/>
    <col min="13318" max="13318" width="12.7109375" style="124" customWidth="1"/>
    <col min="13319" max="13319" width="1.7109375" style="124" customWidth="1"/>
    <col min="13320" max="13320" width="11.28515625" style="124" bestFit="1" customWidth="1"/>
    <col min="13321" max="13322" width="1.7109375" style="124" customWidth="1"/>
    <col min="13323" max="13568" width="9.140625" style="124"/>
    <col min="13569" max="13569" width="36.7109375" style="124" customWidth="1"/>
    <col min="13570" max="13570" width="11.28515625" style="124" customWidth="1"/>
    <col min="13571" max="13571" width="1.7109375" style="124" customWidth="1"/>
    <col min="13572" max="13572" width="11.28515625" style="124" bestFit="1" customWidth="1"/>
    <col min="13573" max="13573" width="1.7109375" style="124" customWidth="1"/>
    <col min="13574" max="13574" width="12.7109375" style="124" customWidth="1"/>
    <col min="13575" max="13575" width="1.7109375" style="124" customWidth="1"/>
    <col min="13576" max="13576" width="11.28515625" style="124" bestFit="1" customWidth="1"/>
    <col min="13577" max="13578" width="1.7109375" style="124" customWidth="1"/>
    <col min="13579" max="13824" width="9.140625" style="124"/>
    <col min="13825" max="13825" width="36.7109375" style="124" customWidth="1"/>
    <col min="13826" max="13826" width="11.28515625" style="124" customWidth="1"/>
    <col min="13827" max="13827" width="1.7109375" style="124" customWidth="1"/>
    <col min="13828" max="13828" width="11.28515625" style="124" bestFit="1" customWidth="1"/>
    <col min="13829" max="13829" width="1.7109375" style="124" customWidth="1"/>
    <col min="13830" max="13830" width="12.7109375" style="124" customWidth="1"/>
    <col min="13831" max="13831" width="1.7109375" style="124" customWidth="1"/>
    <col min="13832" max="13832" width="11.28515625" style="124" bestFit="1" customWidth="1"/>
    <col min="13833" max="13834" width="1.7109375" style="124" customWidth="1"/>
    <col min="13835" max="14080" width="9.140625" style="124"/>
    <col min="14081" max="14081" width="36.7109375" style="124" customWidth="1"/>
    <col min="14082" max="14082" width="11.28515625" style="124" customWidth="1"/>
    <col min="14083" max="14083" width="1.7109375" style="124" customWidth="1"/>
    <col min="14084" max="14084" width="11.28515625" style="124" bestFit="1" customWidth="1"/>
    <col min="14085" max="14085" width="1.7109375" style="124" customWidth="1"/>
    <col min="14086" max="14086" width="12.7109375" style="124" customWidth="1"/>
    <col min="14087" max="14087" width="1.7109375" style="124" customWidth="1"/>
    <col min="14088" max="14088" width="11.28515625" style="124" bestFit="1" customWidth="1"/>
    <col min="14089" max="14090" width="1.7109375" style="124" customWidth="1"/>
    <col min="14091" max="14336" width="9.140625" style="124"/>
    <col min="14337" max="14337" width="36.7109375" style="124" customWidth="1"/>
    <col min="14338" max="14338" width="11.28515625" style="124" customWidth="1"/>
    <col min="14339" max="14339" width="1.7109375" style="124" customWidth="1"/>
    <col min="14340" max="14340" width="11.28515625" style="124" bestFit="1" customWidth="1"/>
    <col min="14341" max="14341" width="1.7109375" style="124" customWidth="1"/>
    <col min="14342" max="14342" width="12.7109375" style="124" customWidth="1"/>
    <col min="14343" max="14343" width="1.7109375" style="124" customWidth="1"/>
    <col min="14344" max="14344" width="11.28515625" style="124" bestFit="1" customWidth="1"/>
    <col min="14345" max="14346" width="1.7109375" style="124" customWidth="1"/>
    <col min="14347" max="14592" width="9.140625" style="124"/>
    <col min="14593" max="14593" width="36.7109375" style="124" customWidth="1"/>
    <col min="14594" max="14594" width="11.28515625" style="124" customWidth="1"/>
    <col min="14595" max="14595" width="1.7109375" style="124" customWidth="1"/>
    <col min="14596" max="14596" width="11.28515625" style="124" bestFit="1" customWidth="1"/>
    <col min="14597" max="14597" width="1.7109375" style="124" customWidth="1"/>
    <col min="14598" max="14598" width="12.7109375" style="124" customWidth="1"/>
    <col min="14599" max="14599" width="1.7109375" style="124" customWidth="1"/>
    <col min="14600" max="14600" width="11.28515625" style="124" bestFit="1" customWidth="1"/>
    <col min="14601" max="14602" width="1.7109375" style="124" customWidth="1"/>
    <col min="14603" max="14848" width="9.140625" style="124"/>
    <col min="14849" max="14849" width="36.7109375" style="124" customWidth="1"/>
    <col min="14850" max="14850" width="11.28515625" style="124" customWidth="1"/>
    <col min="14851" max="14851" width="1.7109375" style="124" customWidth="1"/>
    <col min="14852" max="14852" width="11.28515625" style="124" bestFit="1" customWidth="1"/>
    <col min="14853" max="14853" width="1.7109375" style="124" customWidth="1"/>
    <col min="14854" max="14854" width="12.7109375" style="124" customWidth="1"/>
    <col min="14855" max="14855" width="1.7109375" style="124" customWidth="1"/>
    <col min="14856" max="14856" width="11.28515625" style="124" bestFit="1" customWidth="1"/>
    <col min="14857" max="14858" width="1.7109375" style="124" customWidth="1"/>
    <col min="14859" max="15104" width="9.140625" style="124"/>
    <col min="15105" max="15105" width="36.7109375" style="124" customWidth="1"/>
    <col min="15106" max="15106" width="11.28515625" style="124" customWidth="1"/>
    <col min="15107" max="15107" width="1.7109375" style="124" customWidth="1"/>
    <col min="15108" max="15108" width="11.28515625" style="124" bestFit="1" customWidth="1"/>
    <col min="15109" max="15109" width="1.7109375" style="124" customWidth="1"/>
    <col min="15110" max="15110" width="12.7109375" style="124" customWidth="1"/>
    <col min="15111" max="15111" width="1.7109375" style="124" customWidth="1"/>
    <col min="15112" max="15112" width="11.28515625" style="124" bestFit="1" customWidth="1"/>
    <col min="15113" max="15114" width="1.7109375" style="124" customWidth="1"/>
    <col min="15115" max="15360" width="9.140625" style="124"/>
    <col min="15361" max="15361" width="36.7109375" style="124" customWidth="1"/>
    <col min="15362" max="15362" width="11.28515625" style="124" customWidth="1"/>
    <col min="15363" max="15363" width="1.7109375" style="124" customWidth="1"/>
    <col min="15364" max="15364" width="11.28515625" style="124" bestFit="1" customWidth="1"/>
    <col min="15365" max="15365" width="1.7109375" style="124" customWidth="1"/>
    <col min="15366" max="15366" width="12.7109375" style="124" customWidth="1"/>
    <col min="15367" max="15367" width="1.7109375" style="124" customWidth="1"/>
    <col min="15368" max="15368" width="11.28515625" style="124" bestFit="1" customWidth="1"/>
    <col min="15369" max="15370" width="1.7109375" style="124" customWidth="1"/>
    <col min="15371" max="15616" width="9.140625" style="124"/>
    <col min="15617" max="15617" width="36.7109375" style="124" customWidth="1"/>
    <col min="15618" max="15618" width="11.28515625" style="124" customWidth="1"/>
    <col min="15619" max="15619" width="1.7109375" style="124" customWidth="1"/>
    <col min="15620" max="15620" width="11.28515625" style="124" bestFit="1" customWidth="1"/>
    <col min="15621" max="15621" width="1.7109375" style="124" customWidth="1"/>
    <col min="15622" max="15622" width="12.7109375" style="124" customWidth="1"/>
    <col min="15623" max="15623" width="1.7109375" style="124" customWidth="1"/>
    <col min="15624" max="15624" width="11.28515625" style="124" bestFit="1" customWidth="1"/>
    <col min="15625" max="15626" width="1.7109375" style="124" customWidth="1"/>
    <col min="15627" max="15872" width="9.140625" style="124"/>
    <col min="15873" max="15873" width="36.7109375" style="124" customWidth="1"/>
    <col min="15874" max="15874" width="11.28515625" style="124" customWidth="1"/>
    <col min="15875" max="15875" width="1.7109375" style="124" customWidth="1"/>
    <col min="15876" max="15876" width="11.28515625" style="124" bestFit="1" customWidth="1"/>
    <col min="15877" max="15877" width="1.7109375" style="124" customWidth="1"/>
    <col min="15878" max="15878" width="12.7109375" style="124" customWidth="1"/>
    <col min="15879" max="15879" width="1.7109375" style="124" customWidth="1"/>
    <col min="15880" max="15880" width="11.28515625" style="124" bestFit="1" customWidth="1"/>
    <col min="15881" max="15882" width="1.7109375" style="124" customWidth="1"/>
    <col min="15883" max="16128" width="9.140625" style="124"/>
    <col min="16129" max="16129" width="36.7109375" style="124" customWidth="1"/>
    <col min="16130" max="16130" width="11.28515625" style="124" customWidth="1"/>
    <col min="16131" max="16131" width="1.7109375" style="124" customWidth="1"/>
    <col min="16132" max="16132" width="11.28515625" style="124" bestFit="1" customWidth="1"/>
    <col min="16133" max="16133" width="1.7109375" style="124" customWidth="1"/>
    <col min="16134" max="16134" width="12.7109375" style="124" customWidth="1"/>
    <col min="16135" max="16135" width="1.7109375" style="124" customWidth="1"/>
    <col min="16136" max="16136" width="11.28515625" style="124" bestFit="1" customWidth="1"/>
    <col min="16137" max="16138" width="1.7109375" style="124" customWidth="1"/>
    <col min="16139" max="16384" width="9.140625" style="124"/>
  </cols>
  <sheetData>
    <row r="1" spans="1:10" ht="15">
      <c r="A1" s="276" t="s">
        <v>18</v>
      </c>
      <c r="B1" s="276"/>
      <c r="C1" s="276"/>
      <c r="D1" s="276"/>
      <c r="E1" s="276"/>
      <c r="F1" s="276"/>
      <c r="G1" s="276"/>
      <c r="H1" s="276"/>
      <c r="I1" s="276"/>
    </row>
    <row r="2" spans="1:10">
      <c r="A2" s="277" t="s">
        <v>143</v>
      </c>
      <c r="B2" s="277"/>
      <c r="C2" s="277"/>
      <c r="D2" s="277"/>
      <c r="E2" s="277"/>
      <c r="F2" s="277"/>
      <c r="G2" s="277"/>
      <c r="H2" s="277"/>
      <c r="I2" s="277"/>
    </row>
    <row r="3" spans="1:10">
      <c r="A3" s="278" t="s">
        <v>223</v>
      </c>
      <c r="B3" s="278"/>
      <c r="C3" s="278"/>
      <c r="D3" s="278"/>
      <c r="E3" s="278"/>
      <c r="F3" s="278"/>
      <c r="G3" s="278"/>
      <c r="H3" s="278"/>
      <c r="I3" s="278"/>
    </row>
    <row r="4" spans="1:10">
      <c r="A4" s="277" t="s">
        <v>144</v>
      </c>
      <c r="B4" s="277"/>
      <c r="C4" s="277"/>
      <c r="D4" s="277"/>
      <c r="E4" s="277"/>
      <c r="F4" s="277"/>
      <c r="G4" s="277"/>
      <c r="H4" s="277"/>
      <c r="I4" s="277"/>
    </row>
    <row r="5" spans="1:10" ht="15.75">
      <c r="A5" s="279" t="s">
        <v>91</v>
      </c>
      <c r="B5" s="279"/>
      <c r="C5" s="279"/>
      <c r="D5" s="279"/>
      <c r="E5" s="279"/>
      <c r="F5" s="279"/>
      <c r="G5" s="279"/>
      <c r="H5" s="279"/>
      <c r="I5" s="279"/>
      <c r="J5" s="279"/>
    </row>
    <row r="7" spans="1:10">
      <c r="F7" s="232" t="s">
        <v>224</v>
      </c>
    </row>
    <row r="9" spans="1:10">
      <c r="B9" s="125" t="s">
        <v>0</v>
      </c>
      <c r="C9" s="125"/>
      <c r="D9" s="125" t="s">
        <v>4</v>
      </c>
      <c r="E9" s="125"/>
      <c r="F9" s="125" t="s">
        <v>2</v>
      </c>
      <c r="G9" s="125"/>
      <c r="H9" s="233" t="s">
        <v>1</v>
      </c>
    </row>
    <row r="10" spans="1:10">
      <c r="B10" s="234">
        <v>2014</v>
      </c>
      <c r="C10" s="235"/>
      <c r="D10" s="236">
        <v>2015</v>
      </c>
      <c r="E10" s="235"/>
      <c r="F10" s="236">
        <v>2015</v>
      </c>
      <c r="G10" s="235"/>
      <c r="H10" s="236">
        <v>2016</v>
      </c>
    </row>
    <row r="11" spans="1:10">
      <c r="B11" s="237"/>
      <c r="C11" s="237"/>
      <c r="D11" s="237"/>
      <c r="E11" s="237"/>
      <c r="F11" s="237"/>
      <c r="G11" s="237"/>
      <c r="H11" s="238"/>
    </row>
    <row r="12" spans="1:10">
      <c r="B12" s="237"/>
      <c r="C12" s="237"/>
      <c r="D12" s="237"/>
      <c r="E12" s="237"/>
      <c r="F12" s="237"/>
      <c r="G12" s="237"/>
      <c r="H12" s="238"/>
    </row>
    <row r="13" spans="1:10">
      <c r="B13" s="237"/>
      <c r="C13" s="237"/>
      <c r="D13" s="237"/>
      <c r="E13" s="237"/>
      <c r="F13" s="237"/>
      <c r="G13" s="237"/>
      <c r="H13" s="238"/>
    </row>
    <row r="14" spans="1:10">
      <c r="A14" s="239" t="s">
        <v>145</v>
      </c>
      <c r="B14" s="126">
        <v>325248</v>
      </c>
      <c r="C14" s="126"/>
      <c r="D14" s="126">
        <v>331326</v>
      </c>
      <c r="E14" s="126"/>
      <c r="F14" s="126">
        <f>+B40</f>
        <v>325248</v>
      </c>
      <c r="G14" s="126"/>
      <c r="H14" s="240">
        <f>+F40</f>
        <v>325248</v>
      </c>
      <c r="I14" s="126"/>
    </row>
    <row r="15" spans="1:10">
      <c r="H15" s="131"/>
    </row>
    <row r="16" spans="1:10">
      <c r="A16" s="239" t="s">
        <v>146</v>
      </c>
      <c r="H16" s="131"/>
    </row>
    <row r="17" spans="1:18">
      <c r="A17" s="124" t="s">
        <v>147</v>
      </c>
      <c r="B17" s="127">
        <v>0</v>
      </c>
      <c r="C17" s="127"/>
      <c r="D17" s="127">
        <v>0</v>
      </c>
      <c r="E17" s="127"/>
      <c r="F17" s="127">
        <v>0</v>
      </c>
      <c r="G17" s="127"/>
      <c r="H17" s="129">
        <v>0</v>
      </c>
    </row>
    <row r="18" spans="1:18">
      <c r="B18" s="127"/>
      <c r="C18" s="127"/>
      <c r="D18" s="127"/>
      <c r="E18" s="127"/>
      <c r="F18" s="127"/>
      <c r="G18" s="127"/>
      <c r="H18" s="129"/>
    </row>
    <row r="19" spans="1:18">
      <c r="B19" s="128"/>
      <c r="C19" s="127"/>
      <c r="D19" s="128"/>
      <c r="E19" s="127"/>
      <c r="F19" s="128"/>
      <c r="G19" s="127"/>
      <c r="H19" s="130"/>
    </row>
    <row r="20" spans="1:18">
      <c r="A20" s="124" t="s">
        <v>148</v>
      </c>
      <c r="B20" s="127">
        <f>SUM(B17:B19)</f>
        <v>0</v>
      </c>
      <c r="C20" s="127"/>
      <c r="D20" s="127">
        <f>SUM(D17:D19)</f>
        <v>0</v>
      </c>
      <c r="E20" s="127"/>
      <c r="F20" s="127">
        <f>SUM(F17:F19)</f>
        <v>0</v>
      </c>
      <c r="G20" s="127"/>
      <c r="H20" s="129">
        <f>SUM(H17:H19)</f>
        <v>0</v>
      </c>
    </row>
    <row r="21" spans="1:18">
      <c r="H21" s="131"/>
      <c r="R21" s="124" t="s">
        <v>225</v>
      </c>
    </row>
    <row r="22" spans="1:18">
      <c r="A22" s="239" t="s">
        <v>149</v>
      </c>
      <c r="H22" s="131"/>
      <c r="R22" s="124" t="s">
        <v>226</v>
      </c>
    </row>
    <row r="23" spans="1:18">
      <c r="A23" s="239"/>
      <c r="H23" s="131"/>
    </row>
    <row r="24" spans="1:18">
      <c r="A24" s="241" t="s">
        <v>150</v>
      </c>
      <c r="B24" s="127">
        <v>1135000</v>
      </c>
      <c r="C24" s="127"/>
      <c r="D24" s="127">
        <v>1085000</v>
      </c>
      <c r="E24" s="127"/>
      <c r="F24" s="127">
        <v>1085000</v>
      </c>
      <c r="G24" s="127"/>
      <c r="H24" s="129">
        <v>1105000</v>
      </c>
    </row>
    <row r="25" spans="1:18">
      <c r="A25" s="241" t="s">
        <v>151</v>
      </c>
      <c r="B25" s="128">
        <v>2854865</v>
      </c>
      <c r="C25" s="127"/>
      <c r="D25" s="128">
        <v>2890963</v>
      </c>
      <c r="E25" s="127"/>
      <c r="F25" s="128">
        <v>2890963</v>
      </c>
      <c r="G25" s="127"/>
      <c r="H25" s="130">
        <v>2869263</v>
      </c>
    </row>
    <row r="26" spans="1:18" hidden="1">
      <c r="A26" s="241" t="s">
        <v>152</v>
      </c>
      <c r="B26" s="128">
        <v>0</v>
      </c>
      <c r="C26" s="127"/>
      <c r="D26" s="128">
        <v>0</v>
      </c>
      <c r="E26" s="127"/>
      <c r="F26" s="128">
        <v>0</v>
      </c>
      <c r="G26" s="127"/>
      <c r="H26" s="130">
        <v>0</v>
      </c>
    </row>
    <row r="27" spans="1:18">
      <c r="A27" s="241"/>
    </row>
    <row r="28" spans="1:18">
      <c r="A28" s="241" t="s">
        <v>227</v>
      </c>
      <c r="B28" s="128">
        <f>SUM(B24:B26)</f>
        <v>3989865</v>
      </c>
      <c r="C28" s="127"/>
      <c r="D28" s="128">
        <f>SUM(D24:D26)</f>
        <v>3975963</v>
      </c>
      <c r="E28" s="127"/>
      <c r="F28" s="128">
        <f>SUM(F24:F26)</f>
        <v>3975963</v>
      </c>
      <c r="G28" s="127"/>
      <c r="H28" s="128">
        <f>SUM(H24:H26)</f>
        <v>3974263</v>
      </c>
    </row>
    <row r="29" spans="1:18">
      <c r="H29" s="131"/>
    </row>
    <row r="30" spans="1:18">
      <c r="A30" s="124" t="s">
        <v>33</v>
      </c>
      <c r="B30" s="128">
        <f>+B28</f>
        <v>3989865</v>
      </c>
      <c r="C30" s="127"/>
      <c r="D30" s="128">
        <f>+D28</f>
        <v>3975963</v>
      </c>
      <c r="E30" s="127"/>
      <c r="F30" s="128">
        <f>+F28</f>
        <v>3975963</v>
      </c>
      <c r="G30" s="127"/>
      <c r="H30" s="130">
        <f>+H28</f>
        <v>3974263</v>
      </c>
    </row>
    <row r="31" spans="1:18">
      <c r="B31" s="127"/>
      <c r="C31" s="127"/>
      <c r="D31" s="127"/>
      <c r="E31" s="127"/>
      <c r="F31" s="127"/>
      <c r="G31" s="127"/>
      <c r="H31" s="129"/>
    </row>
    <row r="32" spans="1:18">
      <c r="B32" s="127"/>
      <c r="C32" s="127"/>
      <c r="D32" s="127"/>
      <c r="E32" s="127"/>
      <c r="F32" s="127"/>
      <c r="G32" s="127"/>
      <c r="H32" s="129"/>
    </row>
    <row r="33" spans="1:9">
      <c r="A33" s="239" t="s">
        <v>153</v>
      </c>
      <c r="B33" s="127"/>
      <c r="C33" s="127"/>
      <c r="D33" s="127"/>
      <c r="E33" s="127"/>
      <c r="F33" s="127"/>
      <c r="G33" s="127"/>
      <c r="H33" s="129"/>
    </row>
    <row r="34" spans="1:9">
      <c r="A34" s="124" t="s">
        <v>154</v>
      </c>
      <c r="B34" s="127"/>
      <c r="C34" s="127"/>
      <c r="D34" s="127"/>
      <c r="E34" s="127"/>
      <c r="F34" s="127"/>
      <c r="G34" s="127"/>
      <c r="H34" s="129"/>
    </row>
    <row r="35" spans="1:9">
      <c r="A35" s="124" t="s">
        <v>155</v>
      </c>
      <c r="B35" s="128">
        <v>3989865</v>
      </c>
      <c r="C35" s="127"/>
      <c r="D35" s="130">
        <v>3975829</v>
      </c>
      <c r="E35" s="127"/>
      <c r="F35" s="128">
        <v>3975963</v>
      </c>
      <c r="G35" s="127"/>
      <c r="H35" s="130">
        <v>3974263</v>
      </c>
    </row>
    <row r="36" spans="1:9" hidden="1">
      <c r="B36" s="127"/>
      <c r="C36" s="127"/>
      <c r="D36" s="127"/>
      <c r="E36" s="127"/>
      <c r="F36" s="127"/>
      <c r="G36" s="127"/>
      <c r="H36" s="129"/>
    </row>
    <row r="37" spans="1:9">
      <c r="B37" s="242"/>
      <c r="C37" s="242"/>
      <c r="D37" s="242"/>
      <c r="E37" s="242"/>
      <c r="F37" s="242"/>
      <c r="G37" s="242"/>
      <c r="H37" s="243"/>
    </row>
    <row r="38" spans="1:9">
      <c r="A38" s="124" t="s">
        <v>156</v>
      </c>
      <c r="B38" s="128">
        <f>SUM(B34:B37)</f>
        <v>3989865</v>
      </c>
      <c r="C38" s="127"/>
      <c r="D38" s="128">
        <f>SUM(D34:D37)</f>
        <v>3975829</v>
      </c>
      <c r="E38" s="127"/>
      <c r="F38" s="128">
        <f>SUM(F34:F37)</f>
        <v>3975963</v>
      </c>
      <c r="G38" s="127"/>
      <c r="H38" s="130">
        <f>SUM(H34:H37)</f>
        <v>3974263</v>
      </c>
    </row>
    <row r="39" spans="1:9">
      <c r="H39" s="131"/>
    </row>
    <row r="40" spans="1:9" ht="13.5" thickBot="1">
      <c r="A40" s="239" t="s">
        <v>157</v>
      </c>
      <c r="B40" s="133">
        <f>+B14+B20-B30+B38</f>
        <v>325248</v>
      </c>
      <c r="C40" s="132"/>
      <c r="D40" s="133">
        <f>+D14+D20-D30+D38</f>
        <v>331192</v>
      </c>
      <c r="E40" s="132"/>
      <c r="F40" s="133">
        <f>+F14+F20-F30+F38</f>
        <v>325248</v>
      </c>
      <c r="G40" s="132"/>
      <c r="H40" s="244">
        <f>+H14+H20-H30+H38</f>
        <v>325248</v>
      </c>
      <c r="I40" s="132"/>
    </row>
    <row r="41" spans="1:9" ht="13.5" thickTop="1"/>
    <row r="44" spans="1:9">
      <c r="B44" s="136"/>
    </row>
  </sheetData>
  <mergeCells count="5">
    <mergeCell ref="A1:I1"/>
    <mergeCell ref="A2:I2"/>
    <mergeCell ref="A3:I3"/>
    <mergeCell ref="A4:I4"/>
    <mergeCell ref="A5:J5"/>
  </mergeCells>
  <hyperlinks>
    <hyperlink ref="F7" r:id="rId1" display="http://www.hcrma.net/"/>
  </hyperlinks>
  <printOptions horizontalCentered="1"/>
  <pageMargins left="0.7" right="0.7" top="0.75" bottom="0.75" header="0.3" footer="0.3"/>
  <pageSetup firstPageNumber="25" orientation="portrait" useFirstPageNumber="1" r:id="rId2"/>
  <headerFooter>
    <oddFooter>&amp;C&amp;"Times New Roman,Regular"- &amp;P -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zoomScaleNormal="100" workbookViewId="0">
      <selection sqref="A1:I1"/>
    </sheetView>
  </sheetViews>
  <sheetFormatPr defaultRowHeight="12.75"/>
  <cols>
    <col min="1" max="1" width="36.7109375" style="124" customWidth="1"/>
    <col min="2" max="2" width="12.7109375" style="124" customWidth="1"/>
    <col min="3" max="3" width="1.7109375" style="124" customWidth="1"/>
    <col min="4" max="4" width="12.7109375" style="124" customWidth="1"/>
    <col min="5" max="5" width="1.7109375" style="124" customWidth="1"/>
    <col min="6" max="6" width="12.7109375" style="124" customWidth="1"/>
    <col min="7" max="7" width="1.7109375" style="124" customWidth="1"/>
    <col min="8" max="8" width="12.7109375" style="124" customWidth="1"/>
    <col min="9" max="9" width="1.7109375" style="124" customWidth="1"/>
    <col min="10" max="256" width="9.140625" style="124"/>
    <col min="257" max="257" width="36.7109375" style="124" customWidth="1"/>
    <col min="258" max="258" width="12.7109375" style="124" customWidth="1"/>
    <col min="259" max="259" width="1.7109375" style="124" customWidth="1"/>
    <col min="260" max="260" width="12.7109375" style="124" customWidth="1"/>
    <col min="261" max="261" width="1.7109375" style="124" customWidth="1"/>
    <col min="262" max="262" width="12.7109375" style="124" customWidth="1"/>
    <col min="263" max="263" width="1.7109375" style="124" customWidth="1"/>
    <col min="264" max="264" width="12.7109375" style="124" customWidth="1"/>
    <col min="265" max="265" width="1.7109375" style="124" customWidth="1"/>
    <col min="266" max="512" width="9.140625" style="124"/>
    <col min="513" max="513" width="36.7109375" style="124" customWidth="1"/>
    <col min="514" max="514" width="12.7109375" style="124" customWidth="1"/>
    <col min="515" max="515" width="1.7109375" style="124" customWidth="1"/>
    <col min="516" max="516" width="12.7109375" style="124" customWidth="1"/>
    <col min="517" max="517" width="1.7109375" style="124" customWidth="1"/>
    <col min="518" max="518" width="12.7109375" style="124" customWidth="1"/>
    <col min="519" max="519" width="1.7109375" style="124" customWidth="1"/>
    <col min="520" max="520" width="12.7109375" style="124" customWidth="1"/>
    <col min="521" max="521" width="1.7109375" style="124" customWidth="1"/>
    <col min="522" max="768" width="9.140625" style="124"/>
    <col min="769" max="769" width="36.7109375" style="124" customWidth="1"/>
    <col min="770" max="770" width="12.7109375" style="124" customWidth="1"/>
    <col min="771" max="771" width="1.7109375" style="124" customWidth="1"/>
    <col min="772" max="772" width="12.7109375" style="124" customWidth="1"/>
    <col min="773" max="773" width="1.7109375" style="124" customWidth="1"/>
    <col min="774" max="774" width="12.7109375" style="124" customWidth="1"/>
    <col min="775" max="775" width="1.7109375" style="124" customWidth="1"/>
    <col min="776" max="776" width="12.7109375" style="124" customWidth="1"/>
    <col min="777" max="777" width="1.7109375" style="124" customWidth="1"/>
    <col min="778" max="1024" width="9.140625" style="124"/>
    <col min="1025" max="1025" width="36.7109375" style="124" customWidth="1"/>
    <col min="1026" max="1026" width="12.7109375" style="124" customWidth="1"/>
    <col min="1027" max="1027" width="1.7109375" style="124" customWidth="1"/>
    <col min="1028" max="1028" width="12.7109375" style="124" customWidth="1"/>
    <col min="1029" max="1029" width="1.7109375" style="124" customWidth="1"/>
    <col min="1030" max="1030" width="12.7109375" style="124" customWidth="1"/>
    <col min="1031" max="1031" width="1.7109375" style="124" customWidth="1"/>
    <col min="1032" max="1032" width="12.7109375" style="124" customWidth="1"/>
    <col min="1033" max="1033" width="1.7109375" style="124" customWidth="1"/>
    <col min="1034" max="1280" width="9.140625" style="124"/>
    <col min="1281" max="1281" width="36.7109375" style="124" customWidth="1"/>
    <col min="1282" max="1282" width="12.7109375" style="124" customWidth="1"/>
    <col min="1283" max="1283" width="1.7109375" style="124" customWidth="1"/>
    <col min="1284" max="1284" width="12.7109375" style="124" customWidth="1"/>
    <col min="1285" max="1285" width="1.7109375" style="124" customWidth="1"/>
    <col min="1286" max="1286" width="12.7109375" style="124" customWidth="1"/>
    <col min="1287" max="1287" width="1.7109375" style="124" customWidth="1"/>
    <col min="1288" max="1288" width="12.7109375" style="124" customWidth="1"/>
    <col min="1289" max="1289" width="1.7109375" style="124" customWidth="1"/>
    <col min="1290" max="1536" width="9.140625" style="124"/>
    <col min="1537" max="1537" width="36.7109375" style="124" customWidth="1"/>
    <col min="1538" max="1538" width="12.7109375" style="124" customWidth="1"/>
    <col min="1539" max="1539" width="1.7109375" style="124" customWidth="1"/>
    <col min="1540" max="1540" width="12.7109375" style="124" customWidth="1"/>
    <col min="1541" max="1541" width="1.7109375" style="124" customWidth="1"/>
    <col min="1542" max="1542" width="12.7109375" style="124" customWidth="1"/>
    <col min="1543" max="1543" width="1.7109375" style="124" customWidth="1"/>
    <col min="1544" max="1544" width="12.7109375" style="124" customWidth="1"/>
    <col min="1545" max="1545" width="1.7109375" style="124" customWidth="1"/>
    <col min="1546" max="1792" width="9.140625" style="124"/>
    <col min="1793" max="1793" width="36.7109375" style="124" customWidth="1"/>
    <col min="1794" max="1794" width="12.7109375" style="124" customWidth="1"/>
    <col min="1795" max="1795" width="1.7109375" style="124" customWidth="1"/>
    <col min="1796" max="1796" width="12.7109375" style="124" customWidth="1"/>
    <col min="1797" max="1797" width="1.7109375" style="124" customWidth="1"/>
    <col min="1798" max="1798" width="12.7109375" style="124" customWidth="1"/>
    <col min="1799" max="1799" width="1.7109375" style="124" customWidth="1"/>
    <col min="1800" max="1800" width="12.7109375" style="124" customWidth="1"/>
    <col min="1801" max="1801" width="1.7109375" style="124" customWidth="1"/>
    <col min="1802" max="2048" width="9.140625" style="124"/>
    <col min="2049" max="2049" width="36.7109375" style="124" customWidth="1"/>
    <col min="2050" max="2050" width="12.7109375" style="124" customWidth="1"/>
    <col min="2051" max="2051" width="1.7109375" style="124" customWidth="1"/>
    <col min="2052" max="2052" width="12.7109375" style="124" customWidth="1"/>
    <col min="2053" max="2053" width="1.7109375" style="124" customWidth="1"/>
    <col min="2054" max="2054" width="12.7109375" style="124" customWidth="1"/>
    <col min="2055" max="2055" width="1.7109375" style="124" customWidth="1"/>
    <col min="2056" max="2056" width="12.7109375" style="124" customWidth="1"/>
    <col min="2057" max="2057" width="1.7109375" style="124" customWidth="1"/>
    <col min="2058" max="2304" width="9.140625" style="124"/>
    <col min="2305" max="2305" width="36.7109375" style="124" customWidth="1"/>
    <col min="2306" max="2306" width="12.7109375" style="124" customWidth="1"/>
    <col min="2307" max="2307" width="1.7109375" style="124" customWidth="1"/>
    <col min="2308" max="2308" width="12.7109375" style="124" customWidth="1"/>
    <col min="2309" max="2309" width="1.7109375" style="124" customWidth="1"/>
    <col min="2310" max="2310" width="12.7109375" style="124" customWidth="1"/>
    <col min="2311" max="2311" width="1.7109375" style="124" customWidth="1"/>
    <col min="2312" max="2312" width="12.7109375" style="124" customWidth="1"/>
    <col min="2313" max="2313" width="1.7109375" style="124" customWidth="1"/>
    <col min="2314" max="2560" width="9.140625" style="124"/>
    <col min="2561" max="2561" width="36.7109375" style="124" customWidth="1"/>
    <col min="2562" max="2562" width="12.7109375" style="124" customWidth="1"/>
    <col min="2563" max="2563" width="1.7109375" style="124" customWidth="1"/>
    <col min="2564" max="2564" width="12.7109375" style="124" customWidth="1"/>
    <col min="2565" max="2565" width="1.7109375" style="124" customWidth="1"/>
    <col min="2566" max="2566" width="12.7109375" style="124" customWidth="1"/>
    <col min="2567" max="2567" width="1.7109375" style="124" customWidth="1"/>
    <col min="2568" max="2568" width="12.7109375" style="124" customWidth="1"/>
    <col min="2569" max="2569" width="1.7109375" style="124" customWidth="1"/>
    <col min="2570" max="2816" width="9.140625" style="124"/>
    <col min="2817" max="2817" width="36.7109375" style="124" customWidth="1"/>
    <col min="2818" max="2818" width="12.7109375" style="124" customWidth="1"/>
    <col min="2819" max="2819" width="1.7109375" style="124" customWidth="1"/>
    <col min="2820" max="2820" width="12.7109375" style="124" customWidth="1"/>
    <col min="2821" max="2821" width="1.7109375" style="124" customWidth="1"/>
    <col min="2822" max="2822" width="12.7109375" style="124" customWidth="1"/>
    <col min="2823" max="2823" width="1.7109375" style="124" customWidth="1"/>
    <col min="2824" max="2824" width="12.7109375" style="124" customWidth="1"/>
    <col min="2825" max="2825" width="1.7109375" style="124" customWidth="1"/>
    <col min="2826" max="3072" width="9.140625" style="124"/>
    <col min="3073" max="3073" width="36.7109375" style="124" customWidth="1"/>
    <col min="3074" max="3074" width="12.7109375" style="124" customWidth="1"/>
    <col min="3075" max="3075" width="1.7109375" style="124" customWidth="1"/>
    <col min="3076" max="3076" width="12.7109375" style="124" customWidth="1"/>
    <col min="3077" max="3077" width="1.7109375" style="124" customWidth="1"/>
    <col min="3078" max="3078" width="12.7109375" style="124" customWidth="1"/>
    <col min="3079" max="3079" width="1.7109375" style="124" customWidth="1"/>
    <col min="3080" max="3080" width="12.7109375" style="124" customWidth="1"/>
    <col min="3081" max="3081" width="1.7109375" style="124" customWidth="1"/>
    <col min="3082" max="3328" width="9.140625" style="124"/>
    <col min="3329" max="3329" width="36.7109375" style="124" customWidth="1"/>
    <col min="3330" max="3330" width="12.7109375" style="124" customWidth="1"/>
    <col min="3331" max="3331" width="1.7109375" style="124" customWidth="1"/>
    <col min="3332" max="3332" width="12.7109375" style="124" customWidth="1"/>
    <col min="3333" max="3333" width="1.7109375" style="124" customWidth="1"/>
    <col min="3334" max="3334" width="12.7109375" style="124" customWidth="1"/>
    <col min="3335" max="3335" width="1.7109375" style="124" customWidth="1"/>
    <col min="3336" max="3336" width="12.7109375" style="124" customWidth="1"/>
    <col min="3337" max="3337" width="1.7109375" style="124" customWidth="1"/>
    <col min="3338" max="3584" width="9.140625" style="124"/>
    <col min="3585" max="3585" width="36.7109375" style="124" customWidth="1"/>
    <col min="3586" max="3586" width="12.7109375" style="124" customWidth="1"/>
    <col min="3587" max="3587" width="1.7109375" style="124" customWidth="1"/>
    <col min="3588" max="3588" width="12.7109375" style="124" customWidth="1"/>
    <col min="3589" max="3589" width="1.7109375" style="124" customWidth="1"/>
    <col min="3590" max="3590" width="12.7109375" style="124" customWidth="1"/>
    <col min="3591" max="3591" width="1.7109375" style="124" customWidth="1"/>
    <col min="3592" max="3592" width="12.7109375" style="124" customWidth="1"/>
    <col min="3593" max="3593" width="1.7109375" style="124" customWidth="1"/>
    <col min="3594" max="3840" width="9.140625" style="124"/>
    <col min="3841" max="3841" width="36.7109375" style="124" customWidth="1"/>
    <col min="3842" max="3842" width="12.7109375" style="124" customWidth="1"/>
    <col min="3843" max="3843" width="1.7109375" style="124" customWidth="1"/>
    <col min="3844" max="3844" width="12.7109375" style="124" customWidth="1"/>
    <col min="3845" max="3845" width="1.7109375" style="124" customWidth="1"/>
    <col min="3846" max="3846" width="12.7109375" style="124" customWidth="1"/>
    <col min="3847" max="3847" width="1.7109375" style="124" customWidth="1"/>
    <col min="3848" max="3848" width="12.7109375" style="124" customWidth="1"/>
    <col min="3849" max="3849" width="1.7109375" style="124" customWidth="1"/>
    <col min="3850" max="4096" width="9.140625" style="124"/>
    <col min="4097" max="4097" width="36.7109375" style="124" customWidth="1"/>
    <col min="4098" max="4098" width="12.7109375" style="124" customWidth="1"/>
    <col min="4099" max="4099" width="1.7109375" style="124" customWidth="1"/>
    <col min="4100" max="4100" width="12.7109375" style="124" customWidth="1"/>
    <col min="4101" max="4101" width="1.7109375" style="124" customWidth="1"/>
    <col min="4102" max="4102" width="12.7109375" style="124" customWidth="1"/>
    <col min="4103" max="4103" width="1.7109375" style="124" customWidth="1"/>
    <col min="4104" max="4104" width="12.7109375" style="124" customWidth="1"/>
    <col min="4105" max="4105" width="1.7109375" style="124" customWidth="1"/>
    <col min="4106" max="4352" width="9.140625" style="124"/>
    <col min="4353" max="4353" width="36.7109375" style="124" customWidth="1"/>
    <col min="4354" max="4354" width="12.7109375" style="124" customWidth="1"/>
    <col min="4355" max="4355" width="1.7109375" style="124" customWidth="1"/>
    <col min="4356" max="4356" width="12.7109375" style="124" customWidth="1"/>
    <col min="4357" max="4357" width="1.7109375" style="124" customWidth="1"/>
    <col min="4358" max="4358" width="12.7109375" style="124" customWidth="1"/>
    <col min="4359" max="4359" width="1.7109375" style="124" customWidth="1"/>
    <col min="4360" max="4360" width="12.7109375" style="124" customWidth="1"/>
    <col min="4361" max="4361" width="1.7109375" style="124" customWidth="1"/>
    <col min="4362" max="4608" width="9.140625" style="124"/>
    <col min="4609" max="4609" width="36.7109375" style="124" customWidth="1"/>
    <col min="4610" max="4610" width="12.7109375" style="124" customWidth="1"/>
    <col min="4611" max="4611" width="1.7109375" style="124" customWidth="1"/>
    <col min="4612" max="4612" width="12.7109375" style="124" customWidth="1"/>
    <col min="4613" max="4613" width="1.7109375" style="124" customWidth="1"/>
    <col min="4614" max="4614" width="12.7109375" style="124" customWidth="1"/>
    <col min="4615" max="4615" width="1.7109375" style="124" customWidth="1"/>
    <col min="4616" max="4616" width="12.7109375" style="124" customWidth="1"/>
    <col min="4617" max="4617" width="1.7109375" style="124" customWidth="1"/>
    <col min="4618" max="4864" width="9.140625" style="124"/>
    <col min="4865" max="4865" width="36.7109375" style="124" customWidth="1"/>
    <col min="4866" max="4866" width="12.7109375" style="124" customWidth="1"/>
    <col min="4867" max="4867" width="1.7109375" style="124" customWidth="1"/>
    <col min="4868" max="4868" width="12.7109375" style="124" customWidth="1"/>
    <col min="4869" max="4869" width="1.7109375" style="124" customWidth="1"/>
    <col min="4870" max="4870" width="12.7109375" style="124" customWidth="1"/>
    <col min="4871" max="4871" width="1.7109375" style="124" customWidth="1"/>
    <col min="4872" max="4872" width="12.7109375" style="124" customWidth="1"/>
    <col min="4873" max="4873" width="1.7109375" style="124" customWidth="1"/>
    <col min="4874" max="5120" width="9.140625" style="124"/>
    <col min="5121" max="5121" width="36.7109375" style="124" customWidth="1"/>
    <col min="5122" max="5122" width="12.7109375" style="124" customWidth="1"/>
    <col min="5123" max="5123" width="1.7109375" style="124" customWidth="1"/>
    <col min="5124" max="5124" width="12.7109375" style="124" customWidth="1"/>
    <col min="5125" max="5125" width="1.7109375" style="124" customWidth="1"/>
    <col min="5126" max="5126" width="12.7109375" style="124" customWidth="1"/>
    <col min="5127" max="5127" width="1.7109375" style="124" customWidth="1"/>
    <col min="5128" max="5128" width="12.7109375" style="124" customWidth="1"/>
    <col min="5129" max="5129" width="1.7109375" style="124" customWidth="1"/>
    <col min="5130" max="5376" width="9.140625" style="124"/>
    <col min="5377" max="5377" width="36.7109375" style="124" customWidth="1"/>
    <col min="5378" max="5378" width="12.7109375" style="124" customWidth="1"/>
    <col min="5379" max="5379" width="1.7109375" style="124" customWidth="1"/>
    <col min="5380" max="5380" width="12.7109375" style="124" customWidth="1"/>
    <col min="5381" max="5381" width="1.7109375" style="124" customWidth="1"/>
    <col min="5382" max="5382" width="12.7109375" style="124" customWidth="1"/>
    <col min="5383" max="5383" width="1.7109375" style="124" customWidth="1"/>
    <col min="5384" max="5384" width="12.7109375" style="124" customWidth="1"/>
    <col min="5385" max="5385" width="1.7109375" style="124" customWidth="1"/>
    <col min="5386" max="5632" width="9.140625" style="124"/>
    <col min="5633" max="5633" width="36.7109375" style="124" customWidth="1"/>
    <col min="5634" max="5634" width="12.7109375" style="124" customWidth="1"/>
    <col min="5635" max="5635" width="1.7109375" style="124" customWidth="1"/>
    <col min="5636" max="5636" width="12.7109375" style="124" customWidth="1"/>
    <col min="5637" max="5637" width="1.7109375" style="124" customWidth="1"/>
    <col min="5638" max="5638" width="12.7109375" style="124" customWidth="1"/>
    <col min="5639" max="5639" width="1.7109375" style="124" customWidth="1"/>
    <col min="5640" max="5640" width="12.7109375" style="124" customWidth="1"/>
    <col min="5641" max="5641" width="1.7109375" style="124" customWidth="1"/>
    <col min="5642" max="5888" width="9.140625" style="124"/>
    <col min="5889" max="5889" width="36.7109375" style="124" customWidth="1"/>
    <col min="5890" max="5890" width="12.7109375" style="124" customWidth="1"/>
    <col min="5891" max="5891" width="1.7109375" style="124" customWidth="1"/>
    <col min="5892" max="5892" width="12.7109375" style="124" customWidth="1"/>
    <col min="5893" max="5893" width="1.7109375" style="124" customWidth="1"/>
    <col min="5894" max="5894" width="12.7109375" style="124" customWidth="1"/>
    <col min="5895" max="5895" width="1.7109375" style="124" customWidth="1"/>
    <col min="5896" max="5896" width="12.7109375" style="124" customWidth="1"/>
    <col min="5897" max="5897" width="1.7109375" style="124" customWidth="1"/>
    <col min="5898" max="6144" width="9.140625" style="124"/>
    <col min="6145" max="6145" width="36.7109375" style="124" customWidth="1"/>
    <col min="6146" max="6146" width="12.7109375" style="124" customWidth="1"/>
    <col min="6147" max="6147" width="1.7109375" style="124" customWidth="1"/>
    <col min="6148" max="6148" width="12.7109375" style="124" customWidth="1"/>
    <col min="6149" max="6149" width="1.7109375" style="124" customWidth="1"/>
    <col min="6150" max="6150" width="12.7109375" style="124" customWidth="1"/>
    <col min="6151" max="6151" width="1.7109375" style="124" customWidth="1"/>
    <col min="6152" max="6152" width="12.7109375" style="124" customWidth="1"/>
    <col min="6153" max="6153" width="1.7109375" style="124" customWidth="1"/>
    <col min="6154" max="6400" width="9.140625" style="124"/>
    <col min="6401" max="6401" width="36.7109375" style="124" customWidth="1"/>
    <col min="6402" max="6402" width="12.7109375" style="124" customWidth="1"/>
    <col min="6403" max="6403" width="1.7109375" style="124" customWidth="1"/>
    <col min="6404" max="6404" width="12.7109375" style="124" customWidth="1"/>
    <col min="6405" max="6405" width="1.7109375" style="124" customWidth="1"/>
    <col min="6406" max="6406" width="12.7109375" style="124" customWidth="1"/>
    <col min="6407" max="6407" width="1.7109375" style="124" customWidth="1"/>
    <col min="6408" max="6408" width="12.7109375" style="124" customWidth="1"/>
    <col min="6409" max="6409" width="1.7109375" style="124" customWidth="1"/>
    <col min="6410" max="6656" width="9.140625" style="124"/>
    <col min="6657" max="6657" width="36.7109375" style="124" customWidth="1"/>
    <col min="6658" max="6658" width="12.7109375" style="124" customWidth="1"/>
    <col min="6659" max="6659" width="1.7109375" style="124" customWidth="1"/>
    <col min="6660" max="6660" width="12.7109375" style="124" customWidth="1"/>
    <col min="6661" max="6661" width="1.7109375" style="124" customWidth="1"/>
    <col min="6662" max="6662" width="12.7109375" style="124" customWidth="1"/>
    <col min="6663" max="6663" width="1.7109375" style="124" customWidth="1"/>
    <col min="6664" max="6664" width="12.7109375" style="124" customWidth="1"/>
    <col min="6665" max="6665" width="1.7109375" style="124" customWidth="1"/>
    <col min="6666" max="6912" width="9.140625" style="124"/>
    <col min="6913" max="6913" width="36.7109375" style="124" customWidth="1"/>
    <col min="6914" max="6914" width="12.7109375" style="124" customWidth="1"/>
    <col min="6915" max="6915" width="1.7109375" style="124" customWidth="1"/>
    <col min="6916" max="6916" width="12.7109375" style="124" customWidth="1"/>
    <col min="6917" max="6917" width="1.7109375" style="124" customWidth="1"/>
    <col min="6918" max="6918" width="12.7109375" style="124" customWidth="1"/>
    <col min="6919" max="6919" width="1.7109375" style="124" customWidth="1"/>
    <col min="6920" max="6920" width="12.7109375" style="124" customWidth="1"/>
    <col min="6921" max="6921" width="1.7109375" style="124" customWidth="1"/>
    <col min="6922" max="7168" width="9.140625" style="124"/>
    <col min="7169" max="7169" width="36.7109375" style="124" customWidth="1"/>
    <col min="7170" max="7170" width="12.7109375" style="124" customWidth="1"/>
    <col min="7171" max="7171" width="1.7109375" style="124" customWidth="1"/>
    <col min="7172" max="7172" width="12.7109375" style="124" customWidth="1"/>
    <col min="7173" max="7173" width="1.7109375" style="124" customWidth="1"/>
    <col min="7174" max="7174" width="12.7109375" style="124" customWidth="1"/>
    <col min="7175" max="7175" width="1.7109375" style="124" customWidth="1"/>
    <col min="7176" max="7176" width="12.7109375" style="124" customWidth="1"/>
    <col min="7177" max="7177" width="1.7109375" style="124" customWidth="1"/>
    <col min="7178" max="7424" width="9.140625" style="124"/>
    <col min="7425" max="7425" width="36.7109375" style="124" customWidth="1"/>
    <col min="7426" max="7426" width="12.7109375" style="124" customWidth="1"/>
    <col min="7427" max="7427" width="1.7109375" style="124" customWidth="1"/>
    <col min="7428" max="7428" width="12.7109375" style="124" customWidth="1"/>
    <col min="7429" max="7429" width="1.7109375" style="124" customWidth="1"/>
    <col min="7430" max="7430" width="12.7109375" style="124" customWidth="1"/>
    <col min="7431" max="7431" width="1.7109375" style="124" customWidth="1"/>
    <col min="7432" max="7432" width="12.7109375" style="124" customWidth="1"/>
    <col min="7433" max="7433" width="1.7109375" style="124" customWidth="1"/>
    <col min="7434" max="7680" width="9.140625" style="124"/>
    <col min="7681" max="7681" width="36.7109375" style="124" customWidth="1"/>
    <col min="7682" max="7682" width="12.7109375" style="124" customWidth="1"/>
    <col min="7683" max="7683" width="1.7109375" style="124" customWidth="1"/>
    <col min="7684" max="7684" width="12.7109375" style="124" customWidth="1"/>
    <col min="7685" max="7685" width="1.7109375" style="124" customWidth="1"/>
    <col min="7686" max="7686" width="12.7109375" style="124" customWidth="1"/>
    <col min="7687" max="7687" width="1.7109375" style="124" customWidth="1"/>
    <col min="7688" max="7688" width="12.7109375" style="124" customWidth="1"/>
    <col min="7689" max="7689" width="1.7109375" style="124" customWidth="1"/>
    <col min="7690" max="7936" width="9.140625" style="124"/>
    <col min="7937" max="7937" width="36.7109375" style="124" customWidth="1"/>
    <col min="7938" max="7938" width="12.7109375" style="124" customWidth="1"/>
    <col min="7939" max="7939" width="1.7109375" style="124" customWidth="1"/>
    <col min="7940" max="7940" width="12.7109375" style="124" customWidth="1"/>
    <col min="7941" max="7941" width="1.7109375" style="124" customWidth="1"/>
    <col min="7942" max="7942" width="12.7109375" style="124" customWidth="1"/>
    <col min="7943" max="7943" width="1.7109375" style="124" customWidth="1"/>
    <col min="7944" max="7944" width="12.7109375" style="124" customWidth="1"/>
    <col min="7945" max="7945" width="1.7109375" style="124" customWidth="1"/>
    <col min="7946" max="8192" width="9.140625" style="124"/>
    <col min="8193" max="8193" width="36.7109375" style="124" customWidth="1"/>
    <col min="8194" max="8194" width="12.7109375" style="124" customWidth="1"/>
    <col min="8195" max="8195" width="1.7109375" style="124" customWidth="1"/>
    <col min="8196" max="8196" width="12.7109375" style="124" customWidth="1"/>
    <col min="8197" max="8197" width="1.7109375" style="124" customWidth="1"/>
    <col min="8198" max="8198" width="12.7109375" style="124" customWidth="1"/>
    <col min="8199" max="8199" width="1.7109375" style="124" customWidth="1"/>
    <col min="8200" max="8200" width="12.7109375" style="124" customWidth="1"/>
    <col min="8201" max="8201" width="1.7109375" style="124" customWidth="1"/>
    <col min="8202" max="8448" width="9.140625" style="124"/>
    <col min="8449" max="8449" width="36.7109375" style="124" customWidth="1"/>
    <col min="8450" max="8450" width="12.7109375" style="124" customWidth="1"/>
    <col min="8451" max="8451" width="1.7109375" style="124" customWidth="1"/>
    <col min="8452" max="8452" width="12.7109375" style="124" customWidth="1"/>
    <col min="8453" max="8453" width="1.7109375" style="124" customWidth="1"/>
    <col min="8454" max="8454" width="12.7109375" style="124" customWidth="1"/>
    <col min="8455" max="8455" width="1.7109375" style="124" customWidth="1"/>
    <col min="8456" max="8456" width="12.7109375" style="124" customWidth="1"/>
    <col min="8457" max="8457" width="1.7109375" style="124" customWidth="1"/>
    <col min="8458" max="8704" width="9.140625" style="124"/>
    <col min="8705" max="8705" width="36.7109375" style="124" customWidth="1"/>
    <col min="8706" max="8706" width="12.7109375" style="124" customWidth="1"/>
    <col min="8707" max="8707" width="1.7109375" style="124" customWidth="1"/>
    <col min="8708" max="8708" width="12.7109375" style="124" customWidth="1"/>
    <col min="8709" max="8709" width="1.7109375" style="124" customWidth="1"/>
    <col min="8710" max="8710" width="12.7109375" style="124" customWidth="1"/>
    <col min="8711" max="8711" width="1.7109375" style="124" customWidth="1"/>
    <col min="8712" max="8712" width="12.7109375" style="124" customWidth="1"/>
    <col min="8713" max="8713" width="1.7109375" style="124" customWidth="1"/>
    <col min="8714" max="8960" width="9.140625" style="124"/>
    <col min="8961" max="8961" width="36.7109375" style="124" customWidth="1"/>
    <col min="8962" max="8962" width="12.7109375" style="124" customWidth="1"/>
    <col min="8963" max="8963" width="1.7109375" style="124" customWidth="1"/>
    <col min="8964" max="8964" width="12.7109375" style="124" customWidth="1"/>
    <col min="8965" max="8965" width="1.7109375" style="124" customWidth="1"/>
    <col min="8966" max="8966" width="12.7109375" style="124" customWidth="1"/>
    <col min="8967" max="8967" width="1.7109375" style="124" customWidth="1"/>
    <col min="8968" max="8968" width="12.7109375" style="124" customWidth="1"/>
    <col min="8969" max="8969" width="1.7109375" style="124" customWidth="1"/>
    <col min="8970" max="9216" width="9.140625" style="124"/>
    <col min="9217" max="9217" width="36.7109375" style="124" customWidth="1"/>
    <col min="9218" max="9218" width="12.7109375" style="124" customWidth="1"/>
    <col min="9219" max="9219" width="1.7109375" style="124" customWidth="1"/>
    <col min="9220" max="9220" width="12.7109375" style="124" customWidth="1"/>
    <col min="9221" max="9221" width="1.7109375" style="124" customWidth="1"/>
    <col min="9222" max="9222" width="12.7109375" style="124" customWidth="1"/>
    <col min="9223" max="9223" width="1.7109375" style="124" customWidth="1"/>
    <col min="9224" max="9224" width="12.7109375" style="124" customWidth="1"/>
    <col min="9225" max="9225" width="1.7109375" style="124" customWidth="1"/>
    <col min="9226" max="9472" width="9.140625" style="124"/>
    <col min="9473" max="9473" width="36.7109375" style="124" customWidth="1"/>
    <col min="9474" max="9474" width="12.7109375" style="124" customWidth="1"/>
    <col min="9475" max="9475" width="1.7109375" style="124" customWidth="1"/>
    <col min="9476" max="9476" width="12.7109375" style="124" customWidth="1"/>
    <col min="9477" max="9477" width="1.7109375" style="124" customWidth="1"/>
    <col min="9478" max="9478" width="12.7109375" style="124" customWidth="1"/>
    <col min="9479" max="9479" width="1.7109375" style="124" customWidth="1"/>
    <col min="9480" max="9480" width="12.7109375" style="124" customWidth="1"/>
    <col min="9481" max="9481" width="1.7109375" style="124" customWidth="1"/>
    <col min="9482" max="9728" width="9.140625" style="124"/>
    <col min="9729" max="9729" width="36.7109375" style="124" customWidth="1"/>
    <col min="9730" max="9730" width="12.7109375" style="124" customWidth="1"/>
    <col min="9731" max="9731" width="1.7109375" style="124" customWidth="1"/>
    <col min="9732" max="9732" width="12.7109375" style="124" customWidth="1"/>
    <col min="9733" max="9733" width="1.7109375" style="124" customWidth="1"/>
    <col min="9734" max="9734" width="12.7109375" style="124" customWidth="1"/>
    <col min="9735" max="9735" width="1.7109375" style="124" customWidth="1"/>
    <col min="9736" max="9736" width="12.7109375" style="124" customWidth="1"/>
    <col min="9737" max="9737" width="1.7109375" style="124" customWidth="1"/>
    <col min="9738" max="9984" width="9.140625" style="124"/>
    <col min="9985" max="9985" width="36.7109375" style="124" customWidth="1"/>
    <col min="9986" max="9986" width="12.7109375" style="124" customWidth="1"/>
    <col min="9987" max="9987" width="1.7109375" style="124" customWidth="1"/>
    <col min="9988" max="9988" width="12.7109375" style="124" customWidth="1"/>
    <col min="9989" max="9989" width="1.7109375" style="124" customWidth="1"/>
    <col min="9990" max="9990" width="12.7109375" style="124" customWidth="1"/>
    <col min="9991" max="9991" width="1.7109375" style="124" customWidth="1"/>
    <col min="9992" max="9992" width="12.7109375" style="124" customWidth="1"/>
    <col min="9993" max="9993" width="1.7109375" style="124" customWidth="1"/>
    <col min="9994" max="10240" width="9.140625" style="124"/>
    <col min="10241" max="10241" width="36.7109375" style="124" customWidth="1"/>
    <col min="10242" max="10242" width="12.7109375" style="124" customWidth="1"/>
    <col min="10243" max="10243" width="1.7109375" style="124" customWidth="1"/>
    <col min="10244" max="10244" width="12.7109375" style="124" customWidth="1"/>
    <col min="10245" max="10245" width="1.7109375" style="124" customWidth="1"/>
    <col min="10246" max="10246" width="12.7109375" style="124" customWidth="1"/>
    <col min="10247" max="10247" width="1.7109375" style="124" customWidth="1"/>
    <col min="10248" max="10248" width="12.7109375" style="124" customWidth="1"/>
    <col min="10249" max="10249" width="1.7109375" style="124" customWidth="1"/>
    <col min="10250" max="10496" width="9.140625" style="124"/>
    <col min="10497" max="10497" width="36.7109375" style="124" customWidth="1"/>
    <col min="10498" max="10498" width="12.7109375" style="124" customWidth="1"/>
    <col min="10499" max="10499" width="1.7109375" style="124" customWidth="1"/>
    <col min="10500" max="10500" width="12.7109375" style="124" customWidth="1"/>
    <col min="10501" max="10501" width="1.7109375" style="124" customWidth="1"/>
    <col min="10502" max="10502" width="12.7109375" style="124" customWidth="1"/>
    <col min="10503" max="10503" width="1.7109375" style="124" customWidth="1"/>
    <col min="10504" max="10504" width="12.7109375" style="124" customWidth="1"/>
    <col min="10505" max="10505" width="1.7109375" style="124" customWidth="1"/>
    <col min="10506" max="10752" width="9.140625" style="124"/>
    <col min="10753" max="10753" width="36.7109375" style="124" customWidth="1"/>
    <col min="10754" max="10754" width="12.7109375" style="124" customWidth="1"/>
    <col min="10755" max="10755" width="1.7109375" style="124" customWidth="1"/>
    <col min="10756" max="10756" width="12.7109375" style="124" customWidth="1"/>
    <col min="10757" max="10757" width="1.7109375" style="124" customWidth="1"/>
    <col min="10758" max="10758" width="12.7109375" style="124" customWidth="1"/>
    <col min="10759" max="10759" width="1.7109375" style="124" customWidth="1"/>
    <col min="10760" max="10760" width="12.7109375" style="124" customWidth="1"/>
    <col min="10761" max="10761" width="1.7109375" style="124" customWidth="1"/>
    <col min="10762" max="11008" width="9.140625" style="124"/>
    <col min="11009" max="11009" width="36.7109375" style="124" customWidth="1"/>
    <col min="11010" max="11010" width="12.7109375" style="124" customWidth="1"/>
    <col min="11011" max="11011" width="1.7109375" style="124" customWidth="1"/>
    <col min="11012" max="11012" width="12.7109375" style="124" customWidth="1"/>
    <col min="11013" max="11013" width="1.7109375" style="124" customWidth="1"/>
    <col min="11014" max="11014" width="12.7109375" style="124" customWidth="1"/>
    <col min="11015" max="11015" width="1.7109375" style="124" customWidth="1"/>
    <col min="11016" max="11016" width="12.7109375" style="124" customWidth="1"/>
    <col min="11017" max="11017" width="1.7109375" style="124" customWidth="1"/>
    <col min="11018" max="11264" width="9.140625" style="124"/>
    <col min="11265" max="11265" width="36.7109375" style="124" customWidth="1"/>
    <col min="11266" max="11266" width="12.7109375" style="124" customWidth="1"/>
    <col min="11267" max="11267" width="1.7109375" style="124" customWidth="1"/>
    <col min="11268" max="11268" width="12.7109375" style="124" customWidth="1"/>
    <col min="11269" max="11269" width="1.7109375" style="124" customWidth="1"/>
    <col min="11270" max="11270" width="12.7109375" style="124" customWidth="1"/>
    <col min="11271" max="11271" width="1.7109375" style="124" customWidth="1"/>
    <col min="11272" max="11272" width="12.7109375" style="124" customWidth="1"/>
    <col min="11273" max="11273" width="1.7109375" style="124" customWidth="1"/>
    <col min="11274" max="11520" width="9.140625" style="124"/>
    <col min="11521" max="11521" width="36.7109375" style="124" customWidth="1"/>
    <col min="11522" max="11522" width="12.7109375" style="124" customWidth="1"/>
    <col min="11523" max="11523" width="1.7109375" style="124" customWidth="1"/>
    <col min="11524" max="11524" width="12.7109375" style="124" customWidth="1"/>
    <col min="11525" max="11525" width="1.7109375" style="124" customWidth="1"/>
    <col min="11526" max="11526" width="12.7109375" style="124" customWidth="1"/>
    <col min="11527" max="11527" width="1.7109375" style="124" customWidth="1"/>
    <col min="11528" max="11528" width="12.7109375" style="124" customWidth="1"/>
    <col min="11529" max="11529" width="1.7109375" style="124" customWidth="1"/>
    <col min="11530" max="11776" width="9.140625" style="124"/>
    <col min="11777" max="11777" width="36.7109375" style="124" customWidth="1"/>
    <col min="11778" max="11778" width="12.7109375" style="124" customWidth="1"/>
    <col min="11779" max="11779" width="1.7109375" style="124" customWidth="1"/>
    <col min="11780" max="11780" width="12.7109375" style="124" customWidth="1"/>
    <col min="11781" max="11781" width="1.7109375" style="124" customWidth="1"/>
    <col min="11782" max="11782" width="12.7109375" style="124" customWidth="1"/>
    <col min="11783" max="11783" width="1.7109375" style="124" customWidth="1"/>
    <col min="11784" max="11784" width="12.7109375" style="124" customWidth="1"/>
    <col min="11785" max="11785" width="1.7109375" style="124" customWidth="1"/>
    <col min="11786" max="12032" width="9.140625" style="124"/>
    <col min="12033" max="12033" width="36.7109375" style="124" customWidth="1"/>
    <col min="12034" max="12034" width="12.7109375" style="124" customWidth="1"/>
    <col min="12035" max="12035" width="1.7109375" style="124" customWidth="1"/>
    <col min="12036" max="12036" width="12.7109375" style="124" customWidth="1"/>
    <col min="12037" max="12037" width="1.7109375" style="124" customWidth="1"/>
    <col min="12038" max="12038" width="12.7109375" style="124" customWidth="1"/>
    <col min="12039" max="12039" width="1.7109375" style="124" customWidth="1"/>
    <col min="12040" max="12040" width="12.7109375" style="124" customWidth="1"/>
    <col min="12041" max="12041" width="1.7109375" style="124" customWidth="1"/>
    <col min="12042" max="12288" width="9.140625" style="124"/>
    <col min="12289" max="12289" width="36.7109375" style="124" customWidth="1"/>
    <col min="12290" max="12290" width="12.7109375" style="124" customWidth="1"/>
    <col min="12291" max="12291" width="1.7109375" style="124" customWidth="1"/>
    <col min="12292" max="12292" width="12.7109375" style="124" customWidth="1"/>
    <col min="12293" max="12293" width="1.7109375" style="124" customWidth="1"/>
    <col min="12294" max="12294" width="12.7109375" style="124" customWidth="1"/>
    <col min="12295" max="12295" width="1.7109375" style="124" customWidth="1"/>
    <col min="12296" max="12296" width="12.7109375" style="124" customWidth="1"/>
    <col min="12297" max="12297" width="1.7109375" style="124" customWidth="1"/>
    <col min="12298" max="12544" width="9.140625" style="124"/>
    <col min="12545" max="12545" width="36.7109375" style="124" customWidth="1"/>
    <col min="12546" max="12546" width="12.7109375" style="124" customWidth="1"/>
    <col min="12547" max="12547" width="1.7109375" style="124" customWidth="1"/>
    <col min="12548" max="12548" width="12.7109375" style="124" customWidth="1"/>
    <col min="12549" max="12549" width="1.7109375" style="124" customWidth="1"/>
    <col min="12550" max="12550" width="12.7109375" style="124" customWidth="1"/>
    <col min="12551" max="12551" width="1.7109375" style="124" customWidth="1"/>
    <col min="12552" max="12552" width="12.7109375" style="124" customWidth="1"/>
    <col min="12553" max="12553" width="1.7109375" style="124" customWidth="1"/>
    <col min="12554" max="12800" width="9.140625" style="124"/>
    <col min="12801" max="12801" width="36.7109375" style="124" customWidth="1"/>
    <col min="12802" max="12802" width="12.7109375" style="124" customWidth="1"/>
    <col min="12803" max="12803" width="1.7109375" style="124" customWidth="1"/>
    <col min="12804" max="12804" width="12.7109375" style="124" customWidth="1"/>
    <col min="12805" max="12805" width="1.7109375" style="124" customWidth="1"/>
    <col min="12806" max="12806" width="12.7109375" style="124" customWidth="1"/>
    <col min="12807" max="12807" width="1.7109375" style="124" customWidth="1"/>
    <col min="12808" max="12808" width="12.7109375" style="124" customWidth="1"/>
    <col min="12809" max="12809" width="1.7109375" style="124" customWidth="1"/>
    <col min="12810" max="13056" width="9.140625" style="124"/>
    <col min="13057" max="13057" width="36.7109375" style="124" customWidth="1"/>
    <col min="13058" max="13058" width="12.7109375" style="124" customWidth="1"/>
    <col min="13059" max="13059" width="1.7109375" style="124" customWidth="1"/>
    <col min="13060" max="13060" width="12.7109375" style="124" customWidth="1"/>
    <col min="13061" max="13061" width="1.7109375" style="124" customWidth="1"/>
    <col min="13062" max="13062" width="12.7109375" style="124" customWidth="1"/>
    <col min="13063" max="13063" width="1.7109375" style="124" customWidth="1"/>
    <col min="13064" max="13064" width="12.7109375" style="124" customWidth="1"/>
    <col min="13065" max="13065" width="1.7109375" style="124" customWidth="1"/>
    <col min="13066" max="13312" width="9.140625" style="124"/>
    <col min="13313" max="13313" width="36.7109375" style="124" customWidth="1"/>
    <col min="13314" max="13314" width="12.7109375" style="124" customWidth="1"/>
    <col min="13315" max="13315" width="1.7109375" style="124" customWidth="1"/>
    <col min="13316" max="13316" width="12.7109375" style="124" customWidth="1"/>
    <col min="13317" max="13317" width="1.7109375" style="124" customWidth="1"/>
    <col min="13318" max="13318" width="12.7109375" style="124" customWidth="1"/>
    <col min="13319" max="13319" width="1.7109375" style="124" customWidth="1"/>
    <col min="13320" max="13320" width="12.7109375" style="124" customWidth="1"/>
    <col min="13321" max="13321" width="1.7109375" style="124" customWidth="1"/>
    <col min="13322" max="13568" width="9.140625" style="124"/>
    <col min="13569" max="13569" width="36.7109375" style="124" customWidth="1"/>
    <col min="13570" max="13570" width="12.7109375" style="124" customWidth="1"/>
    <col min="13571" max="13571" width="1.7109375" style="124" customWidth="1"/>
    <col min="13572" max="13572" width="12.7109375" style="124" customWidth="1"/>
    <col min="13573" max="13573" width="1.7109375" style="124" customWidth="1"/>
    <col min="13574" max="13574" width="12.7109375" style="124" customWidth="1"/>
    <col min="13575" max="13575" width="1.7109375" style="124" customWidth="1"/>
    <col min="13576" max="13576" width="12.7109375" style="124" customWidth="1"/>
    <col min="13577" max="13577" width="1.7109375" style="124" customWidth="1"/>
    <col min="13578" max="13824" width="9.140625" style="124"/>
    <col min="13825" max="13825" width="36.7109375" style="124" customWidth="1"/>
    <col min="13826" max="13826" width="12.7109375" style="124" customWidth="1"/>
    <col min="13827" max="13827" width="1.7109375" style="124" customWidth="1"/>
    <col min="13828" max="13828" width="12.7109375" style="124" customWidth="1"/>
    <col min="13829" max="13829" width="1.7109375" style="124" customWidth="1"/>
    <col min="13830" max="13830" width="12.7109375" style="124" customWidth="1"/>
    <col min="13831" max="13831" width="1.7109375" style="124" customWidth="1"/>
    <col min="13832" max="13832" width="12.7109375" style="124" customWidth="1"/>
    <col min="13833" max="13833" width="1.7109375" style="124" customWidth="1"/>
    <col min="13834" max="14080" width="9.140625" style="124"/>
    <col min="14081" max="14081" width="36.7109375" style="124" customWidth="1"/>
    <col min="14082" max="14082" width="12.7109375" style="124" customWidth="1"/>
    <col min="14083" max="14083" width="1.7109375" style="124" customWidth="1"/>
    <col min="14084" max="14084" width="12.7109375" style="124" customWidth="1"/>
    <col min="14085" max="14085" width="1.7109375" style="124" customWidth="1"/>
    <col min="14086" max="14086" width="12.7109375" style="124" customWidth="1"/>
    <col min="14087" max="14087" width="1.7109375" style="124" customWidth="1"/>
    <col min="14088" max="14088" width="12.7109375" style="124" customWidth="1"/>
    <col min="14089" max="14089" width="1.7109375" style="124" customWidth="1"/>
    <col min="14090" max="14336" width="9.140625" style="124"/>
    <col min="14337" max="14337" width="36.7109375" style="124" customWidth="1"/>
    <col min="14338" max="14338" width="12.7109375" style="124" customWidth="1"/>
    <col min="14339" max="14339" width="1.7109375" style="124" customWidth="1"/>
    <col min="14340" max="14340" width="12.7109375" style="124" customWidth="1"/>
    <col min="14341" max="14341" width="1.7109375" style="124" customWidth="1"/>
    <col min="14342" max="14342" width="12.7109375" style="124" customWidth="1"/>
    <col min="14343" max="14343" width="1.7109375" style="124" customWidth="1"/>
    <col min="14344" max="14344" width="12.7109375" style="124" customWidth="1"/>
    <col min="14345" max="14345" width="1.7109375" style="124" customWidth="1"/>
    <col min="14346" max="14592" width="9.140625" style="124"/>
    <col min="14593" max="14593" width="36.7109375" style="124" customWidth="1"/>
    <col min="14594" max="14594" width="12.7109375" style="124" customWidth="1"/>
    <col min="14595" max="14595" width="1.7109375" style="124" customWidth="1"/>
    <col min="14596" max="14596" width="12.7109375" style="124" customWidth="1"/>
    <col min="14597" max="14597" width="1.7109375" style="124" customWidth="1"/>
    <col min="14598" max="14598" width="12.7109375" style="124" customWidth="1"/>
    <col min="14599" max="14599" width="1.7109375" style="124" customWidth="1"/>
    <col min="14600" max="14600" width="12.7109375" style="124" customWidth="1"/>
    <col min="14601" max="14601" width="1.7109375" style="124" customWidth="1"/>
    <col min="14602" max="14848" width="9.140625" style="124"/>
    <col min="14849" max="14849" width="36.7109375" style="124" customWidth="1"/>
    <col min="14850" max="14850" width="12.7109375" style="124" customWidth="1"/>
    <col min="14851" max="14851" width="1.7109375" style="124" customWidth="1"/>
    <col min="14852" max="14852" width="12.7109375" style="124" customWidth="1"/>
    <col min="14853" max="14853" width="1.7109375" style="124" customWidth="1"/>
    <col min="14854" max="14854" width="12.7109375" style="124" customWidth="1"/>
    <col min="14855" max="14855" width="1.7109375" style="124" customWidth="1"/>
    <col min="14856" max="14856" width="12.7109375" style="124" customWidth="1"/>
    <col min="14857" max="14857" width="1.7109375" style="124" customWidth="1"/>
    <col min="14858" max="15104" width="9.140625" style="124"/>
    <col min="15105" max="15105" width="36.7109375" style="124" customWidth="1"/>
    <col min="15106" max="15106" width="12.7109375" style="124" customWidth="1"/>
    <col min="15107" max="15107" width="1.7109375" style="124" customWidth="1"/>
    <col min="15108" max="15108" width="12.7109375" style="124" customWidth="1"/>
    <col min="15109" max="15109" width="1.7109375" style="124" customWidth="1"/>
    <col min="15110" max="15110" width="12.7109375" style="124" customWidth="1"/>
    <col min="15111" max="15111" width="1.7109375" style="124" customWidth="1"/>
    <col min="15112" max="15112" width="12.7109375" style="124" customWidth="1"/>
    <col min="15113" max="15113" width="1.7109375" style="124" customWidth="1"/>
    <col min="15114" max="15360" width="9.140625" style="124"/>
    <col min="15361" max="15361" width="36.7109375" style="124" customWidth="1"/>
    <col min="15362" max="15362" width="12.7109375" style="124" customWidth="1"/>
    <col min="15363" max="15363" width="1.7109375" style="124" customWidth="1"/>
    <col min="15364" max="15364" width="12.7109375" style="124" customWidth="1"/>
    <col min="15365" max="15365" width="1.7109375" style="124" customWidth="1"/>
    <col min="15366" max="15366" width="12.7109375" style="124" customWidth="1"/>
    <col min="15367" max="15367" width="1.7109375" style="124" customWidth="1"/>
    <col min="15368" max="15368" width="12.7109375" style="124" customWidth="1"/>
    <col min="15369" max="15369" width="1.7109375" style="124" customWidth="1"/>
    <col min="15370" max="15616" width="9.140625" style="124"/>
    <col min="15617" max="15617" width="36.7109375" style="124" customWidth="1"/>
    <col min="15618" max="15618" width="12.7109375" style="124" customWidth="1"/>
    <col min="15619" max="15619" width="1.7109375" style="124" customWidth="1"/>
    <col min="15620" max="15620" width="12.7109375" style="124" customWidth="1"/>
    <col min="15621" max="15621" width="1.7109375" style="124" customWidth="1"/>
    <col min="15622" max="15622" width="12.7109375" style="124" customWidth="1"/>
    <col min="15623" max="15623" width="1.7109375" style="124" customWidth="1"/>
    <col min="15624" max="15624" width="12.7109375" style="124" customWidth="1"/>
    <col min="15625" max="15625" width="1.7109375" style="124" customWidth="1"/>
    <col min="15626" max="15872" width="9.140625" style="124"/>
    <col min="15873" max="15873" width="36.7109375" style="124" customWidth="1"/>
    <col min="15874" max="15874" width="12.7109375" style="124" customWidth="1"/>
    <col min="15875" max="15875" width="1.7109375" style="124" customWidth="1"/>
    <col min="15876" max="15876" width="12.7109375" style="124" customWidth="1"/>
    <col min="15877" max="15877" width="1.7109375" style="124" customWidth="1"/>
    <col min="15878" max="15878" width="12.7109375" style="124" customWidth="1"/>
    <col min="15879" max="15879" width="1.7109375" style="124" customWidth="1"/>
    <col min="15880" max="15880" width="12.7109375" style="124" customWidth="1"/>
    <col min="15881" max="15881" width="1.7109375" style="124" customWidth="1"/>
    <col min="15882" max="16128" width="9.140625" style="124"/>
    <col min="16129" max="16129" width="36.7109375" style="124" customWidth="1"/>
    <col min="16130" max="16130" width="12.7109375" style="124" customWidth="1"/>
    <col min="16131" max="16131" width="1.7109375" style="124" customWidth="1"/>
    <col min="16132" max="16132" width="12.7109375" style="124" customWidth="1"/>
    <col min="16133" max="16133" width="1.7109375" style="124" customWidth="1"/>
    <col min="16134" max="16134" width="12.7109375" style="124" customWidth="1"/>
    <col min="16135" max="16135" width="1.7109375" style="124" customWidth="1"/>
    <col min="16136" max="16136" width="12.7109375" style="124" customWidth="1"/>
    <col min="16137" max="16137" width="1.7109375" style="124" customWidth="1"/>
    <col min="16138" max="16384" width="9.140625" style="124"/>
  </cols>
  <sheetData>
    <row r="1" spans="1:9" ht="15">
      <c r="A1" s="276" t="s">
        <v>18</v>
      </c>
      <c r="B1" s="276"/>
      <c r="C1" s="276"/>
      <c r="D1" s="276"/>
      <c r="E1" s="276"/>
      <c r="F1" s="276"/>
      <c r="G1" s="276"/>
      <c r="H1" s="276"/>
      <c r="I1" s="276"/>
    </row>
    <row r="2" spans="1:9">
      <c r="A2" s="277" t="s">
        <v>158</v>
      </c>
      <c r="B2" s="277"/>
      <c r="C2" s="277"/>
      <c r="D2" s="277"/>
      <c r="E2" s="277"/>
      <c r="F2" s="277"/>
      <c r="G2" s="277"/>
      <c r="H2" s="277"/>
      <c r="I2" s="277"/>
    </row>
    <row r="3" spans="1:9">
      <c r="A3" s="278" t="s">
        <v>159</v>
      </c>
      <c r="B3" s="278"/>
      <c r="C3" s="278"/>
      <c r="D3" s="278"/>
      <c r="E3" s="278"/>
      <c r="F3" s="278"/>
      <c r="G3" s="278"/>
      <c r="H3" s="278"/>
      <c r="I3" s="278"/>
    </row>
    <row r="4" spans="1:9" ht="15.75">
      <c r="A4" s="279" t="s">
        <v>91</v>
      </c>
      <c r="B4" s="279"/>
      <c r="C4" s="279"/>
      <c r="D4" s="279"/>
      <c r="E4" s="279"/>
      <c r="F4" s="279"/>
      <c r="G4" s="279"/>
      <c r="H4" s="279"/>
      <c r="I4" s="279"/>
    </row>
    <row r="5" spans="1:9">
      <c r="A5" s="277"/>
      <c r="B5" s="277"/>
      <c r="C5" s="277"/>
      <c r="D5" s="277"/>
      <c r="E5" s="277"/>
      <c r="F5" s="277"/>
      <c r="G5" s="277"/>
      <c r="H5" s="277"/>
      <c r="I5" s="277"/>
    </row>
    <row r="7" spans="1:9">
      <c r="F7" s="232" t="s">
        <v>224</v>
      </c>
    </row>
    <row r="9" spans="1:9">
      <c r="B9" s="125" t="s">
        <v>0</v>
      </c>
      <c r="C9" s="125"/>
      <c r="D9" s="125" t="s">
        <v>4</v>
      </c>
      <c r="E9" s="125"/>
      <c r="F9" s="125" t="s">
        <v>2</v>
      </c>
      <c r="G9" s="125"/>
      <c r="H9" s="125" t="s">
        <v>1</v>
      </c>
    </row>
    <row r="10" spans="1:9">
      <c r="B10" s="234">
        <v>2014</v>
      </c>
      <c r="C10" s="235"/>
      <c r="D10" s="234">
        <v>2015</v>
      </c>
      <c r="E10" s="235"/>
      <c r="F10" s="234">
        <v>2015</v>
      </c>
      <c r="G10" s="235"/>
      <c r="H10" s="234">
        <v>2016</v>
      </c>
    </row>
    <row r="11" spans="1:9">
      <c r="B11" s="237"/>
      <c r="C11" s="237"/>
      <c r="D11" s="237"/>
      <c r="E11" s="237"/>
      <c r="F11" s="237"/>
      <c r="G11" s="237"/>
      <c r="H11" s="237"/>
    </row>
    <row r="12" spans="1:9">
      <c r="B12" s="237"/>
      <c r="C12" s="237"/>
      <c r="D12" s="237"/>
      <c r="E12" s="237"/>
      <c r="F12" s="237"/>
      <c r="G12" s="237"/>
      <c r="H12" s="237"/>
    </row>
    <row r="13" spans="1:9">
      <c r="B13" s="237"/>
      <c r="C13" s="237"/>
      <c r="D13" s="237"/>
      <c r="E13" s="237"/>
      <c r="F13" s="237"/>
      <c r="G13" s="237"/>
      <c r="H13" s="237"/>
    </row>
    <row r="14" spans="1:9">
      <c r="A14" s="239" t="s">
        <v>145</v>
      </c>
      <c r="B14" s="126">
        <v>0</v>
      </c>
      <c r="C14" s="126"/>
      <c r="D14" s="126">
        <v>3200000</v>
      </c>
      <c r="E14" s="126"/>
      <c r="F14" s="126">
        <f>+B48</f>
        <v>3200155</v>
      </c>
      <c r="G14" s="126"/>
      <c r="H14" s="126">
        <f>+F48</f>
        <v>3200155</v>
      </c>
      <c r="I14" s="126"/>
    </row>
    <row r="16" spans="1:9">
      <c r="A16" s="239" t="s">
        <v>146</v>
      </c>
    </row>
    <row r="17" spans="1:9">
      <c r="A17" s="124" t="s">
        <v>147</v>
      </c>
      <c r="B17" s="127">
        <v>0</v>
      </c>
      <c r="C17" s="127"/>
      <c r="D17" s="127">
        <v>0</v>
      </c>
      <c r="E17" s="127"/>
      <c r="F17" s="127">
        <v>0</v>
      </c>
      <c r="G17" s="127"/>
      <c r="H17" s="127">
        <v>0</v>
      </c>
    </row>
    <row r="18" spans="1:9">
      <c r="A18" s="124" t="s">
        <v>160</v>
      </c>
      <c r="B18" s="127">
        <v>155</v>
      </c>
      <c r="C18" s="127"/>
      <c r="D18" s="127">
        <v>0</v>
      </c>
      <c r="E18" s="127"/>
      <c r="F18" s="127">
        <v>0</v>
      </c>
      <c r="G18" s="127"/>
      <c r="H18" s="127">
        <v>200</v>
      </c>
    </row>
    <row r="19" spans="1:9">
      <c r="B19" s="128"/>
      <c r="C19" s="127"/>
      <c r="D19" s="128"/>
      <c r="E19" s="127"/>
      <c r="F19" s="128"/>
      <c r="G19" s="127"/>
      <c r="H19" s="128"/>
    </row>
    <row r="20" spans="1:9">
      <c r="A20" s="124" t="s">
        <v>148</v>
      </c>
      <c r="B20" s="127">
        <f>SUM(B17:B19)</f>
        <v>155</v>
      </c>
      <c r="C20" s="127"/>
      <c r="D20" s="127">
        <f>SUM(D17:D19)</f>
        <v>0</v>
      </c>
      <c r="E20" s="127"/>
      <c r="F20" s="127">
        <f>SUM(F17:F19)</f>
        <v>0</v>
      </c>
      <c r="G20" s="127"/>
      <c r="H20" s="127">
        <f>SUM(H17:H19)</f>
        <v>200</v>
      </c>
    </row>
    <row r="22" spans="1:9">
      <c r="A22" s="239" t="s">
        <v>149</v>
      </c>
    </row>
    <row r="23" spans="1:9">
      <c r="A23" s="239"/>
    </row>
    <row r="24" spans="1:9">
      <c r="A24" s="245" t="s">
        <v>76</v>
      </c>
      <c r="B24" s="127"/>
      <c r="C24" s="127"/>
      <c r="D24" s="127"/>
      <c r="E24" s="127"/>
      <c r="F24" s="127"/>
      <c r="G24" s="127"/>
      <c r="H24" s="127"/>
    </row>
    <row r="25" spans="1:9">
      <c r="A25" s="241" t="s">
        <v>161</v>
      </c>
      <c r="B25" s="127">
        <v>0</v>
      </c>
      <c r="C25" s="127"/>
      <c r="D25" s="127">
        <v>0</v>
      </c>
      <c r="E25" s="127"/>
      <c r="F25" s="127">
        <v>0</v>
      </c>
      <c r="G25" s="127"/>
      <c r="H25" s="129">
        <v>0</v>
      </c>
      <c r="I25" s="131"/>
    </row>
    <row r="26" spans="1:9">
      <c r="A26" s="241" t="s">
        <v>162</v>
      </c>
      <c r="B26" s="127">
        <v>0</v>
      </c>
      <c r="C26" s="127"/>
      <c r="D26" s="127">
        <v>0</v>
      </c>
      <c r="E26" s="127"/>
      <c r="F26" s="127">
        <v>0</v>
      </c>
      <c r="G26" s="127"/>
      <c r="H26" s="129">
        <v>0</v>
      </c>
      <c r="I26" s="131"/>
    </row>
    <row r="27" spans="1:9">
      <c r="A27" s="241" t="s">
        <v>163</v>
      </c>
      <c r="B27" s="127">
        <v>0</v>
      </c>
      <c r="C27" s="127"/>
      <c r="D27" s="127">
        <v>0</v>
      </c>
      <c r="E27" s="127"/>
      <c r="F27" s="127">
        <v>0</v>
      </c>
      <c r="G27" s="127"/>
      <c r="H27" s="129">
        <v>0</v>
      </c>
      <c r="I27" s="131"/>
    </row>
    <row r="28" spans="1:9">
      <c r="A28" s="241" t="s">
        <v>164</v>
      </c>
      <c r="B28" s="128">
        <v>0</v>
      </c>
      <c r="C28" s="127"/>
      <c r="D28" s="128">
        <v>0</v>
      </c>
      <c r="E28" s="127"/>
      <c r="F28" s="128">
        <v>0</v>
      </c>
      <c r="G28" s="127"/>
      <c r="H28" s="130">
        <v>0</v>
      </c>
      <c r="I28" s="131"/>
    </row>
    <row r="29" spans="1:9">
      <c r="A29" s="241" t="s">
        <v>165</v>
      </c>
      <c r="B29" s="127">
        <f>SUM(B25:B28)</f>
        <v>0</v>
      </c>
      <c r="C29" s="127"/>
      <c r="D29" s="127">
        <v>807069</v>
      </c>
      <c r="E29" s="127"/>
      <c r="F29" s="127">
        <f>SUM(F25:F28)</f>
        <v>0</v>
      </c>
      <c r="G29" s="127"/>
      <c r="H29" s="134">
        <v>0</v>
      </c>
    </row>
    <row r="30" spans="1:9">
      <c r="A30" s="241"/>
      <c r="B30" s="127"/>
      <c r="C30" s="127"/>
      <c r="D30" s="127"/>
      <c r="E30" s="127"/>
      <c r="F30" s="127"/>
      <c r="G30" s="127"/>
      <c r="H30" s="127"/>
    </row>
    <row r="31" spans="1:9">
      <c r="A31" s="245" t="s">
        <v>77</v>
      </c>
      <c r="B31" s="127"/>
      <c r="C31" s="127"/>
      <c r="D31" s="127"/>
      <c r="E31" s="127"/>
      <c r="F31" s="127"/>
      <c r="G31" s="127"/>
      <c r="H31" s="127"/>
    </row>
    <row r="32" spans="1:9">
      <c r="A32" s="241" t="s">
        <v>161</v>
      </c>
      <c r="B32" s="127">
        <v>0</v>
      </c>
      <c r="C32" s="127"/>
      <c r="D32" s="127">
        <v>0</v>
      </c>
      <c r="E32" s="127"/>
      <c r="F32" s="127">
        <v>0</v>
      </c>
      <c r="G32" s="127"/>
      <c r="H32" s="129">
        <v>0</v>
      </c>
      <c r="I32" s="131"/>
    </row>
    <row r="33" spans="1:9">
      <c r="A33" s="241" t="s">
        <v>162</v>
      </c>
      <c r="B33" s="127">
        <v>0</v>
      </c>
      <c r="C33" s="127"/>
      <c r="D33" s="127">
        <v>0</v>
      </c>
      <c r="E33" s="127"/>
      <c r="F33" s="127">
        <v>0</v>
      </c>
      <c r="G33" s="127"/>
      <c r="H33" s="129">
        <v>0</v>
      </c>
      <c r="I33" s="131"/>
    </row>
    <row r="34" spans="1:9">
      <c r="A34" s="241" t="s">
        <v>163</v>
      </c>
      <c r="B34" s="127">
        <v>0</v>
      </c>
      <c r="C34" s="127"/>
      <c r="D34" s="127">
        <v>0</v>
      </c>
      <c r="E34" s="127"/>
      <c r="F34" s="127">
        <v>0</v>
      </c>
      <c r="G34" s="127"/>
      <c r="H34" s="129">
        <v>0</v>
      </c>
      <c r="I34" s="131"/>
    </row>
    <row r="35" spans="1:9">
      <c r="A35" s="241" t="s">
        <v>164</v>
      </c>
      <c r="B35" s="128">
        <v>0</v>
      </c>
      <c r="C35" s="127"/>
      <c r="D35" s="128">
        <v>0</v>
      </c>
      <c r="E35" s="127"/>
      <c r="F35" s="128">
        <v>0</v>
      </c>
      <c r="G35" s="127"/>
      <c r="H35" s="130">
        <v>0</v>
      </c>
      <c r="I35" s="131"/>
    </row>
    <row r="36" spans="1:9">
      <c r="A36" s="241" t="s">
        <v>166</v>
      </c>
      <c r="B36" s="128">
        <f>SUM(B32:B35)</f>
        <v>0</v>
      </c>
      <c r="C36" s="127"/>
      <c r="D36" s="128">
        <f>SUM(D32:D35)</f>
        <v>0</v>
      </c>
      <c r="E36" s="127"/>
      <c r="F36" s="128">
        <f>SUM(F32:F35)</f>
        <v>0</v>
      </c>
      <c r="G36" s="127"/>
      <c r="H36" s="128">
        <f>SUM(H32:H35)</f>
        <v>0</v>
      </c>
    </row>
    <row r="38" spans="1:9">
      <c r="A38" s="124" t="s">
        <v>33</v>
      </c>
      <c r="B38" s="128">
        <f>+B29+B36</f>
        <v>0</v>
      </c>
      <c r="C38" s="127"/>
      <c r="D38" s="128">
        <f>+D29+D36</f>
        <v>807069</v>
      </c>
      <c r="E38" s="127"/>
      <c r="F38" s="128">
        <f>+F29+F36</f>
        <v>0</v>
      </c>
      <c r="G38" s="127"/>
      <c r="H38" s="128">
        <f>+H29+H36</f>
        <v>0</v>
      </c>
    </row>
    <row r="39" spans="1:9">
      <c r="B39" s="127"/>
      <c r="C39" s="127"/>
      <c r="D39" s="127"/>
      <c r="E39" s="127"/>
      <c r="F39" s="127"/>
      <c r="G39" s="127"/>
      <c r="H39" s="127"/>
    </row>
    <row r="40" spans="1:9">
      <c r="B40" s="127"/>
      <c r="C40" s="127"/>
      <c r="D40" s="127"/>
      <c r="E40" s="127"/>
      <c r="F40" s="127"/>
      <c r="G40" s="127"/>
      <c r="H40" s="127"/>
    </row>
    <row r="41" spans="1:9">
      <c r="A41" s="239" t="s">
        <v>153</v>
      </c>
      <c r="B41" s="127"/>
      <c r="C41" s="127"/>
      <c r="D41" s="127"/>
      <c r="E41" s="127"/>
      <c r="F41" s="127"/>
      <c r="G41" s="127"/>
      <c r="H41" s="127"/>
    </row>
    <row r="42" spans="1:9">
      <c r="A42" s="124" t="s">
        <v>154</v>
      </c>
      <c r="B42" s="127">
        <v>0</v>
      </c>
      <c r="C42" s="127"/>
      <c r="D42" s="127">
        <v>0</v>
      </c>
      <c r="E42" s="127"/>
      <c r="F42" s="127">
        <v>0</v>
      </c>
      <c r="G42" s="127"/>
      <c r="H42" s="127">
        <v>0</v>
      </c>
    </row>
    <row r="43" spans="1:9">
      <c r="A43" s="124" t="s">
        <v>155</v>
      </c>
      <c r="B43" s="127">
        <v>3200000</v>
      </c>
      <c r="C43" s="127"/>
      <c r="D43" s="127">
        <v>652191</v>
      </c>
      <c r="E43" s="127"/>
      <c r="F43" s="127">
        <v>0</v>
      </c>
      <c r="G43" s="127"/>
      <c r="H43" s="127">
        <v>0</v>
      </c>
    </row>
    <row r="44" spans="1:9" hidden="1">
      <c r="B44" s="127">
        <v>0</v>
      </c>
      <c r="C44" s="127"/>
      <c r="D44" s="127">
        <v>0</v>
      </c>
      <c r="E44" s="127"/>
      <c r="F44" s="127">
        <v>0</v>
      </c>
      <c r="G44" s="127"/>
      <c r="H44" s="127">
        <v>0</v>
      </c>
    </row>
    <row r="45" spans="1:9">
      <c r="B45" s="128">
        <v>0</v>
      </c>
      <c r="C45" s="127"/>
      <c r="D45" s="128">
        <v>0</v>
      </c>
      <c r="E45" s="127"/>
      <c r="F45" s="128">
        <v>0</v>
      </c>
      <c r="G45" s="127"/>
      <c r="H45" s="128">
        <v>0</v>
      </c>
    </row>
    <row r="46" spans="1:9">
      <c r="A46" s="124" t="s">
        <v>156</v>
      </c>
      <c r="B46" s="128">
        <f>SUM(B42:B45)</f>
        <v>3200000</v>
      </c>
      <c r="C46" s="127"/>
      <c r="D46" s="128">
        <f>SUM(D42:D45)</f>
        <v>652191</v>
      </c>
      <c r="E46" s="127"/>
      <c r="F46" s="128">
        <f>SUM(F42:F45)</f>
        <v>0</v>
      </c>
      <c r="G46" s="127"/>
      <c r="H46" s="128">
        <f>SUM(H42:H45)</f>
        <v>0</v>
      </c>
    </row>
    <row r="48" spans="1:9" ht="13.5" thickBot="1">
      <c r="A48" s="239" t="s">
        <v>157</v>
      </c>
      <c r="B48" s="133">
        <f>+B14+B20-B38+B46</f>
        <v>3200155</v>
      </c>
      <c r="C48" s="132"/>
      <c r="D48" s="133">
        <f>+D14+D20-D38+D46</f>
        <v>3045122</v>
      </c>
      <c r="E48" s="132"/>
      <c r="F48" s="133">
        <f>+F14+F20-F38+F46</f>
        <v>3200155</v>
      </c>
      <c r="G48" s="135"/>
      <c r="H48" s="133">
        <f>+H14+H20-H38+H46</f>
        <v>3200355</v>
      </c>
      <c r="I48" s="135"/>
    </row>
    <row r="49" spans="2:2" ht="13.5" thickTop="1"/>
    <row r="52" spans="2:2">
      <c r="B52" s="136"/>
    </row>
  </sheetData>
  <mergeCells count="5">
    <mergeCell ref="A1:I1"/>
    <mergeCell ref="A2:I2"/>
    <mergeCell ref="A3:I3"/>
    <mergeCell ref="A4:I4"/>
    <mergeCell ref="A5:I5"/>
  </mergeCells>
  <hyperlinks>
    <hyperlink ref="F7" r:id="rId1" display="http://www.hcrma.net/"/>
  </hyperlinks>
  <printOptions horizontalCentered="1"/>
  <pageMargins left="0.7" right="0.7" top="0.75" bottom="0.75" header="0.3" footer="0.3"/>
  <pageSetup scale="96" firstPageNumber="28" orientation="portrait" useFirstPageNumber="1" r:id="rId2"/>
  <headerFooter>
    <oddFooter>&amp;C- &amp;P -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zoomScaleNormal="100" workbookViewId="0">
      <selection activeCell="A12" sqref="A12"/>
    </sheetView>
  </sheetViews>
  <sheetFormatPr defaultRowHeight="12.75"/>
  <cols>
    <col min="1" max="1" width="36.7109375" style="124" customWidth="1"/>
    <col min="2" max="2" width="12.7109375" style="124" customWidth="1"/>
    <col min="3" max="3" width="1.7109375" style="124" customWidth="1"/>
    <col min="4" max="4" width="12.7109375" style="124" customWidth="1"/>
    <col min="5" max="5" width="1.7109375" style="124" customWidth="1"/>
    <col min="6" max="6" width="12.42578125" style="124" bestFit="1" customWidth="1"/>
    <col min="7" max="7" width="1.7109375" style="124" customWidth="1"/>
    <col min="8" max="8" width="12.7109375" style="124" customWidth="1"/>
    <col min="9" max="9" width="1.7109375" style="124" customWidth="1"/>
    <col min="10" max="16384" width="9.140625" style="124"/>
  </cols>
  <sheetData>
    <row r="1" spans="1:9" ht="15">
      <c r="A1" s="276" t="s">
        <v>18</v>
      </c>
      <c r="B1" s="276"/>
      <c r="C1" s="276"/>
      <c r="D1" s="276"/>
      <c r="E1" s="276"/>
      <c r="F1" s="276"/>
      <c r="G1" s="276"/>
      <c r="H1" s="276"/>
      <c r="I1" s="276"/>
    </row>
    <row r="2" spans="1:9">
      <c r="A2" s="277" t="s">
        <v>158</v>
      </c>
      <c r="B2" s="277"/>
      <c r="C2" s="277"/>
      <c r="D2" s="277"/>
      <c r="E2" s="277"/>
      <c r="F2" s="277"/>
      <c r="G2" s="277"/>
      <c r="H2" s="277"/>
      <c r="I2" s="277"/>
    </row>
    <row r="3" spans="1:9">
      <c r="A3" s="278" t="s">
        <v>235</v>
      </c>
      <c r="B3" s="278"/>
      <c r="C3" s="278"/>
      <c r="D3" s="278"/>
      <c r="E3" s="278"/>
      <c r="F3" s="278"/>
      <c r="G3" s="278"/>
      <c r="H3" s="278"/>
      <c r="I3" s="278"/>
    </row>
    <row r="4" spans="1:9" ht="15.75">
      <c r="A4" s="279" t="s">
        <v>91</v>
      </c>
      <c r="B4" s="279"/>
      <c r="C4" s="279"/>
      <c r="D4" s="279"/>
      <c r="E4" s="279"/>
      <c r="F4" s="279"/>
      <c r="G4" s="279"/>
      <c r="H4" s="279"/>
      <c r="I4" s="279"/>
    </row>
    <row r="5" spans="1:9">
      <c r="A5" s="277"/>
      <c r="B5" s="277"/>
      <c r="C5" s="277"/>
      <c r="D5" s="277"/>
      <c r="E5" s="277"/>
      <c r="F5" s="277"/>
      <c r="G5" s="277"/>
      <c r="H5" s="277"/>
      <c r="I5" s="277"/>
    </row>
    <row r="7" spans="1:9">
      <c r="F7" s="232" t="s">
        <v>224</v>
      </c>
    </row>
    <row r="9" spans="1:9">
      <c r="B9" s="125" t="s">
        <v>0</v>
      </c>
      <c r="C9" s="125"/>
      <c r="D9" s="125" t="s">
        <v>1</v>
      </c>
      <c r="E9" s="125"/>
      <c r="F9" s="125" t="s">
        <v>2</v>
      </c>
      <c r="G9" s="125"/>
      <c r="H9" s="233" t="s">
        <v>1</v>
      </c>
    </row>
    <row r="10" spans="1:9">
      <c r="B10" s="236">
        <v>2014</v>
      </c>
      <c r="C10" s="235"/>
      <c r="D10" s="236">
        <v>2015</v>
      </c>
      <c r="E10" s="235"/>
      <c r="F10" s="236">
        <v>2015</v>
      </c>
      <c r="G10" s="235"/>
      <c r="H10" s="236">
        <v>2016</v>
      </c>
    </row>
    <row r="11" spans="1:9">
      <c r="B11" s="237"/>
      <c r="C11" s="237"/>
      <c r="D11" s="237"/>
      <c r="E11" s="237"/>
      <c r="F11" s="237"/>
      <c r="G11" s="237"/>
      <c r="H11" s="238"/>
    </row>
    <row r="12" spans="1:9">
      <c r="B12" s="237"/>
      <c r="C12" s="237"/>
      <c r="D12" s="237"/>
      <c r="E12" s="237"/>
      <c r="F12" s="237"/>
      <c r="G12" s="237"/>
      <c r="H12" s="238"/>
    </row>
    <row r="13" spans="1:9">
      <c r="B13" s="237"/>
      <c r="C13" s="237"/>
      <c r="D13" s="237"/>
      <c r="E13" s="237"/>
      <c r="F13" s="237"/>
      <c r="G13" s="237"/>
      <c r="H13" s="238"/>
    </row>
    <row r="14" spans="1:9">
      <c r="A14" s="239" t="s">
        <v>145</v>
      </c>
      <c r="B14" s="126">
        <v>52165928</v>
      </c>
      <c r="C14" s="126"/>
      <c r="D14" s="126">
        <v>13651000</v>
      </c>
      <c r="E14" s="126"/>
      <c r="F14" s="126">
        <f>+B53</f>
        <v>28235569</v>
      </c>
      <c r="G14" s="126"/>
      <c r="H14" s="240">
        <f>+F53</f>
        <v>10062964</v>
      </c>
    </row>
    <row r="15" spans="1:9">
      <c r="H15" s="131"/>
    </row>
    <row r="16" spans="1:9">
      <c r="A16" s="239" t="s">
        <v>146</v>
      </c>
      <c r="H16" s="131"/>
    </row>
    <row r="17" spans="1:9">
      <c r="A17" s="124" t="s">
        <v>147</v>
      </c>
      <c r="B17" s="127">
        <v>0</v>
      </c>
      <c r="C17" s="127"/>
      <c r="D17" s="127">
        <v>0</v>
      </c>
      <c r="E17" s="127"/>
      <c r="F17" s="127">
        <v>0</v>
      </c>
      <c r="G17" s="127"/>
      <c r="H17" s="129">
        <v>0</v>
      </c>
    </row>
    <row r="18" spans="1:9">
      <c r="A18" s="241" t="s">
        <v>160</v>
      </c>
      <c r="B18" s="127">
        <v>13393</v>
      </c>
      <c r="C18" s="127"/>
      <c r="D18" s="127">
        <v>0</v>
      </c>
      <c r="E18" s="127"/>
      <c r="F18" s="127">
        <v>0</v>
      </c>
      <c r="G18" s="127"/>
      <c r="H18" s="129">
        <v>0</v>
      </c>
    </row>
    <row r="19" spans="1:9">
      <c r="B19" s="128"/>
      <c r="C19" s="127"/>
      <c r="D19" s="128"/>
      <c r="E19" s="127"/>
      <c r="F19" s="128"/>
      <c r="G19" s="127"/>
      <c r="H19" s="130"/>
    </row>
    <row r="20" spans="1:9">
      <c r="A20" s="124" t="s">
        <v>148</v>
      </c>
      <c r="B20" s="127">
        <f>SUM(B17:B19)</f>
        <v>13393</v>
      </c>
      <c r="C20" s="127"/>
      <c r="D20" s="127">
        <f>SUM(D17:D19)</f>
        <v>0</v>
      </c>
      <c r="E20" s="127"/>
      <c r="F20" s="127">
        <f>SUM(F17:F19)</f>
        <v>0</v>
      </c>
      <c r="G20" s="127"/>
      <c r="H20" s="129">
        <f>SUM(H17:H19)</f>
        <v>0</v>
      </c>
    </row>
    <row r="21" spans="1:9">
      <c r="H21" s="131"/>
    </row>
    <row r="22" spans="1:9">
      <c r="A22" s="239" t="s">
        <v>149</v>
      </c>
      <c r="H22" s="131"/>
    </row>
    <row r="23" spans="1:9">
      <c r="A23" s="239"/>
      <c r="H23" s="131"/>
    </row>
    <row r="24" spans="1:9">
      <c r="A24" s="241" t="s">
        <v>234</v>
      </c>
      <c r="B24" s="127">
        <v>45395</v>
      </c>
      <c r="D24" s="127">
        <v>0</v>
      </c>
      <c r="E24" s="127"/>
      <c r="F24" s="127">
        <v>145242</v>
      </c>
      <c r="G24" s="127"/>
      <c r="H24" s="127"/>
    </row>
    <row r="25" spans="1:9">
      <c r="A25" s="241" t="s">
        <v>233</v>
      </c>
      <c r="B25" s="127">
        <v>20510</v>
      </c>
      <c r="D25" s="127">
        <v>0</v>
      </c>
      <c r="E25" s="127"/>
      <c r="F25" s="127">
        <v>0</v>
      </c>
      <c r="G25" s="127"/>
      <c r="H25" s="127"/>
    </row>
    <row r="26" spans="1:9">
      <c r="A26" s="241" t="s">
        <v>232</v>
      </c>
      <c r="B26" s="128">
        <v>4955997</v>
      </c>
      <c r="D26" s="128"/>
      <c r="F26" s="128">
        <v>2202783</v>
      </c>
      <c r="H26" s="128"/>
    </row>
    <row r="27" spans="1:9">
      <c r="A27" s="241"/>
      <c r="B27" s="127">
        <f>SUM(B24:B26)</f>
        <v>5021902</v>
      </c>
      <c r="D27" s="127">
        <f>SUM(D24:D26)</f>
        <v>0</v>
      </c>
      <c r="F27" s="127">
        <f>SUM(F24:F26)</f>
        <v>2348025</v>
      </c>
      <c r="H27" s="127">
        <f>SUM(H24:H26)</f>
        <v>0</v>
      </c>
    </row>
    <row r="28" spans="1:9">
      <c r="A28" s="241"/>
      <c r="B28" s="127"/>
      <c r="H28" s="131"/>
    </row>
    <row r="29" spans="1:9">
      <c r="A29" s="245" t="s">
        <v>76</v>
      </c>
      <c r="B29" s="127"/>
      <c r="C29" s="127"/>
      <c r="D29" s="127"/>
      <c r="E29" s="127"/>
      <c r="F29" s="127"/>
      <c r="G29" s="127"/>
      <c r="H29" s="129"/>
    </row>
    <row r="30" spans="1:9">
      <c r="A30" s="241" t="s">
        <v>161</v>
      </c>
      <c r="B30" s="127">
        <v>255417</v>
      </c>
      <c r="C30" s="127"/>
      <c r="D30" s="127"/>
      <c r="E30" s="127"/>
      <c r="F30" s="127">
        <v>108326</v>
      </c>
      <c r="G30" s="127"/>
      <c r="H30" s="129"/>
    </row>
    <row r="31" spans="1:9">
      <c r="A31" s="241" t="s">
        <v>162</v>
      </c>
      <c r="B31" s="127">
        <v>9108686</v>
      </c>
      <c r="C31" s="127"/>
      <c r="D31" s="127">
        <v>0</v>
      </c>
      <c r="E31" s="127"/>
      <c r="F31" s="129">
        <v>1197000</v>
      </c>
      <c r="G31" s="129"/>
      <c r="H31" s="129">
        <v>0</v>
      </c>
      <c r="I31" s="131"/>
    </row>
    <row r="32" spans="1:9">
      <c r="A32" s="241" t="s">
        <v>231</v>
      </c>
      <c r="B32" s="127">
        <v>114025</v>
      </c>
      <c r="C32" s="127"/>
      <c r="D32" s="127"/>
      <c r="E32" s="127"/>
      <c r="F32" s="129">
        <v>2570002</v>
      </c>
      <c r="G32" s="129"/>
      <c r="H32" s="129"/>
      <c r="I32" s="131"/>
    </row>
    <row r="33" spans="1:9">
      <c r="A33" s="241" t="s">
        <v>163</v>
      </c>
      <c r="B33" s="128">
        <v>0</v>
      </c>
      <c r="C33" s="127"/>
      <c r="D33" s="128">
        <v>0</v>
      </c>
      <c r="E33" s="127"/>
      <c r="F33" s="130">
        <v>5571567</v>
      </c>
      <c r="G33" s="129"/>
      <c r="H33" s="130">
        <v>0</v>
      </c>
      <c r="I33" s="131"/>
    </row>
    <row r="34" spans="1:9" hidden="1">
      <c r="A34" s="241" t="s">
        <v>164</v>
      </c>
      <c r="B34" s="128">
        <v>0</v>
      </c>
      <c r="C34" s="127"/>
      <c r="D34" s="128">
        <v>0</v>
      </c>
      <c r="E34" s="127"/>
      <c r="F34" s="130">
        <v>0</v>
      </c>
      <c r="G34" s="129"/>
      <c r="H34" s="130">
        <v>0</v>
      </c>
      <c r="I34" s="131"/>
    </row>
    <row r="35" spans="1:9">
      <c r="A35" s="241" t="s">
        <v>165</v>
      </c>
      <c r="B35" s="127">
        <f>SUM(B30:B34)</f>
        <v>9478128</v>
      </c>
      <c r="C35" s="127"/>
      <c r="D35" s="127">
        <v>11933000</v>
      </c>
      <c r="E35" s="127"/>
      <c r="F35" s="127">
        <f>SUM(F30:F34)</f>
        <v>9446895</v>
      </c>
      <c r="G35" s="127"/>
      <c r="H35" s="129">
        <v>9676684</v>
      </c>
    </row>
    <row r="36" spans="1:9">
      <c r="A36" s="241"/>
      <c r="B36" s="127"/>
      <c r="C36" s="127"/>
      <c r="D36" s="127"/>
      <c r="E36" s="127"/>
      <c r="F36" s="127"/>
      <c r="G36" s="127"/>
      <c r="H36" s="129"/>
    </row>
    <row r="37" spans="1:9">
      <c r="A37" s="245" t="s">
        <v>77</v>
      </c>
      <c r="B37" s="127"/>
      <c r="C37" s="127"/>
      <c r="D37" s="127"/>
      <c r="E37" s="127"/>
      <c r="F37" s="127"/>
      <c r="G37" s="127"/>
      <c r="H37" s="129"/>
    </row>
    <row r="38" spans="1:9">
      <c r="A38" s="241" t="s">
        <v>161</v>
      </c>
      <c r="B38" s="127">
        <v>218196</v>
      </c>
      <c r="C38" s="127"/>
      <c r="D38" s="127"/>
      <c r="E38" s="127"/>
      <c r="F38" s="127">
        <v>89402</v>
      </c>
      <c r="G38" s="127"/>
      <c r="H38" s="129"/>
    </row>
    <row r="39" spans="1:9">
      <c r="A39" s="241" t="s">
        <v>162</v>
      </c>
      <c r="B39" s="127">
        <v>4275611</v>
      </c>
      <c r="C39" s="127"/>
      <c r="D39" s="127">
        <v>0</v>
      </c>
      <c r="E39" s="127"/>
      <c r="F39" s="129">
        <v>500820</v>
      </c>
      <c r="G39" s="129"/>
      <c r="H39" s="129">
        <v>0</v>
      </c>
      <c r="I39" s="131"/>
    </row>
    <row r="40" spans="1:9">
      <c r="A40" s="241" t="s">
        <v>231</v>
      </c>
      <c r="B40" s="127">
        <v>890673</v>
      </c>
      <c r="C40" s="127"/>
      <c r="D40" s="127">
        <v>0</v>
      </c>
      <c r="E40" s="127"/>
      <c r="F40" s="129">
        <v>1976255</v>
      </c>
      <c r="G40" s="129"/>
      <c r="H40" s="129">
        <v>0</v>
      </c>
      <c r="I40" s="131"/>
    </row>
    <row r="41" spans="1:9">
      <c r="A41" s="241" t="s">
        <v>163</v>
      </c>
      <c r="B41" s="128">
        <v>4065184</v>
      </c>
      <c r="C41" s="127"/>
      <c r="D41" s="128">
        <v>0</v>
      </c>
      <c r="E41" s="127"/>
      <c r="F41" s="130">
        <v>3811208</v>
      </c>
      <c r="G41" s="129"/>
      <c r="H41" s="130">
        <v>0</v>
      </c>
      <c r="I41" s="131"/>
    </row>
    <row r="42" spans="1:9">
      <c r="A42" s="241" t="s">
        <v>166</v>
      </c>
      <c r="B42" s="128">
        <f>SUM(B38:B41)</f>
        <v>9449664</v>
      </c>
      <c r="C42" s="127"/>
      <c r="D42" s="128">
        <f>SUM(D39:D41)</f>
        <v>0</v>
      </c>
      <c r="E42" s="127"/>
      <c r="F42" s="128">
        <f>SUM(F38:F41)</f>
        <v>6377685</v>
      </c>
      <c r="G42" s="127"/>
      <c r="H42" s="130">
        <f>SUM(H39:H41)</f>
        <v>0</v>
      </c>
    </row>
    <row r="43" spans="1:9">
      <c r="H43" s="131"/>
    </row>
    <row r="44" spans="1:9">
      <c r="A44" s="124" t="s">
        <v>33</v>
      </c>
      <c r="B44" s="128">
        <f>+B35+B42+B27</f>
        <v>23949694</v>
      </c>
      <c r="C44" s="127"/>
      <c r="D44" s="128">
        <f>+D35+D42+D27</f>
        <v>11933000</v>
      </c>
      <c r="E44" s="127"/>
      <c r="F44" s="128">
        <f>+F35+F42+F27</f>
        <v>18172605</v>
      </c>
      <c r="G44" s="127"/>
      <c r="H44" s="128">
        <f>+H35+H42+H27</f>
        <v>9676684</v>
      </c>
    </row>
    <row r="45" spans="1:9">
      <c r="B45" s="127"/>
      <c r="C45" s="127"/>
      <c r="D45" s="127"/>
      <c r="E45" s="127"/>
      <c r="F45" s="127"/>
      <c r="G45" s="127"/>
      <c r="H45" s="129"/>
    </row>
    <row r="46" spans="1:9">
      <c r="B46" s="127"/>
      <c r="C46" s="127"/>
      <c r="D46" s="127"/>
      <c r="E46" s="127"/>
      <c r="F46" s="127"/>
      <c r="G46" s="127"/>
      <c r="H46" s="129"/>
    </row>
    <row r="47" spans="1:9">
      <c r="A47" s="239" t="s">
        <v>35</v>
      </c>
      <c r="B47" s="127"/>
      <c r="C47" s="127"/>
      <c r="D47" s="127"/>
      <c r="E47" s="127"/>
      <c r="F47" s="242"/>
      <c r="G47" s="242"/>
      <c r="H47" s="243"/>
      <c r="I47" s="136"/>
    </row>
    <row r="48" spans="1:9">
      <c r="A48" s="247" t="s">
        <v>230</v>
      </c>
      <c r="B48" s="243">
        <v>15636</v>
      </c>
      <c r="C48" s="243"/>
      <c r="D48" s="243"/>
      <c r="E48" s="243"/>
      <c r="F48" s="248"/>
      <c r="G48" s="248"/>
      <c r="H48" s="249"/>
      <c r="I48" s="248"/>
    </row>
    <row r="49" spans="1:9">
      <c r="A49" s="247" t="s">
        <v>229</v>
      </c>
      <c r="B49" s="243">
        <v>0</v>
      </c>
      <c r="C49" s="243"/>
      <c r="D49" s="243">
        <v>0</v>
      </c>
      <c r="E49" s="243"/>
      <c r="F49" s="243">
        <v>0</v>
      </c>
      <c r="G49" s="248"/>
      <c r="H49" s="243">
        <v>-386280</v>
      </c>
      <c r="I49" s="248"/>
    </row>
    <row r="50" spans="1:9">
      <c r="A50" s="247" t="s">
        <v>228</v>
      </c>
      <c r="B50" s="128">
        <v>-9694</v>
      </c>
      <c r="C50" s="127"/>
      <c r="D50" s="128">
        <v>0</v>
      </c>
      <c r="E50" s="127"/>
      <c r="F50" s="128">
        <v>0</v>
      </c>
      <c r="G50" s="127"/>
      <c r="H50" s="130">
        <v>0</v>
      </c>
    </row>
    <row r="51" spans="1:9">
      <c r="A51" s="247" t="s">
        <v>167</v>
      </c>
      <c r="B51" s="130">
        <f>SUM(B48:B50)</f>
        <v>5942</v>
      </c>
      <c r="C51" s="129"/>
      <c r="D51" s="130">
        <f>SUM(D50)</f>
        <v>0</v>
      </c>
      <c r="E51" s="129"/>
      <c r="F51" s="130">
        <f>SUM(F50)</f>
        <v>0</v>
      </c>
      <c r="G51" s="127"/>
      <c r="H51" s="130">
        <f>SUM(H48:H50)</f>
        <v>-386280</v>
      </c>
    </row>
    <row r="52" spans="1:9">
      <c r="H52" s="131"/>
    </row>
    <row r="53" spans="1:9" ht="13.5" thickBot="1">
      <c r="A53" s="239" t="s">
        <v>157</v>
      </c>
      <c r="B53" s="246">
        <f>+B14+B20-B44+B51</f>
        <v>28235569</v>
      </c>
      <c r="C53" s="132"/>
      <c r="D53" s="246">
        <f>+D14+D20-D44+D51</f>
        <v>1718000</v>
      </c>
      <c r="E53" s="132"/>
      <c r="F53" s="246">
        <f>+F14+F20-F44+F51</f>
        <v>10062964</v>
      </c>
      <c r="G53" s="132"/>
      <c r="H53" s="246">
        <f>+H14+H20-H44+H51</f>
        <v>0</v>
      </c>
    </row>
    <row r="54" spans="1:9" ht="13.5" thickTop="1"/>
    <row r="57" spans="1:9">
      <c r="B57" s="136"/>
    </row>
  </sheetData>
  <mergeCells count="5">
    <mergeCell ref="A5:I5"/>
    <mergeCell ref="A1:I1"/>
    <mergeCell ref="A2:I2"/>
    <mergeCell ref="A3:I3"/>
    <mergeCell ref="A4:I4"/>
  </mergeCells>
  <hyperlinks>
    <hyperlink ref="F7" r:id="rId1" display="http://www.hcrma.net/"/>
  </hyperlinks>
  <printOptions horizontalCentered="1"/>
  <pageMargins left="0.7" right="0.7" top="0.75" bottom="0.75" header="0.3" footer="0.3"/>
  <pageSetup scale="96" firstPageNumber="30" orientation="portrait" useFirstPageNumber="1" r:id="rId2"/>
  <headerFooter>
    <oddFooter>&amp;C-&amp;"Times New Roman,Regular" &amp;P -</oddFooter>
  </headerFooter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zoomScaleNormal="100" workbookViewId="0">
      <selection sqref="A1:I1"/>
    </sheetView>
  </sheetViews>
  <sheetFormatPr defaultRowHeight="12.75"/>
  <cols>
    <col min="1" max="1" width="36.7109375" style="124" customWidth="1"/>
    <col min="2" max="2" width="12.7109375" style="124" customWidth="1"/>
    <col min="3" max="3" width="1.7109375" style="124" customWidth="1"/>
    <col min="4" max="4" width="12.7109375" style="124" customWidth="1"/>
    <col min="5" max="5" width="1.7109375" style="124" customWidth="1"/>
    <col min="6" max="6" width="12.42578125" style="124" bestFit="1" customWidth="1"/>
    <col min="7" max="7" width="1.7109375" style="124" customWidth="1"/>
    <col min="8" max="8" width="12.7109375" style="124" customWidth="1"/>
    <col min="9" max="9" width="1.7109375" style="124" customWidth="1"/>
    <col min="10" max="16384" width="9.140625" style="124"/>
  </cols>
  <sheetData>
    <row r="1" spans="1:9" ht="15">
      <c r="A1" s="276" t="s">
        <v>18</v>
      </c>
      <c r="B1" s="276"/>
      <c r="C1" s="276"/>
      <c r="D1" s="276"/>
      <c r="E1" s="276"/>
      <c r="F1" s="276"/>
      <c r="G1" s="276"/>
      <c r="H1" s="276"/>
      <c r="I1" s="276"/>
    </row>
    <row r="2" spans="1:9">
      <c r="A2" s="277" t="s">
        <v>158</v>
      </c>
      <c r="B2" s="277"/>
      <c r="C2" s="277"/>
      <c r="D2" s="277"/>
      <c r="E2" s="277"/>
      <c r="F2" s="277"/>
      <c r="G2" s="277"/>
      <c r="H2" s="277"/>
      <c r="I2" s="277"/>
    </row>
    <row r="3" spans="1:9">
      <c r="A3" s="278" t="s">
        <v>240</v>
      </c>
      <c r="B3" s="278"/>
      <c r="C3" s="278"/>
      <c r="D3" s="278"/>
      <c r="E3" s="278"/>
      <c r="F3" s="278"/>
      <c r="G3" s="278"/>
      <c r="H3" s="278"/>
      <c r="I3" s="278"/>
    </row>
    <row r="4" spans="1:9">
      <c r="A4" s="277" t="s">
        <v>144</v>
      </c>
      <c r="B4" s="277"/>
      <c r="C4" s="277"/>
      <c r="D4" s="277"/>
      <c r="E4" s="277"/>
      <c r="F4" s="277"/>
      <c r="G4" s="277"/>
      <c r="H4" s="277"/>
      <c r="I4" s="277"/>
    </row>
    <row r="5" spans="1:9" ht="15.75">
      <c r="A5" s="279" t="s">
        <v>91</v>
      </c>
      <c r="B5" s="279"/>
      <c r="C5" s="279"/>
      <c r="D5" s="279"/>
      <c r="E5" s="279"/>
      <c r="F5" s="279"/>
      <c r="G5" s="279"/>
      <c r="H5" s="279"/>
      <c r="I5" s="279"/>
    </row>
    <row r="7" spans="1:9">
      <c r="F7" s="232" t="s">
        <v>224</v>
      </c>
    </row>
    <row r="9" spans="1:9">
      <c r="B9" s="125" t="s">
        <v>0</v>
      </c>
      <c r="C9" s="125"/>
      <c r="D9" s="125" t="s">
        <v>1</v>
      </c>
      <c r="E9" s="125"/>
      <c r="F9" s="125" t="s">
        <v>2</v>
      </c>
      <c r="G9" s="125"/>
      <c r="H9" s="125" t="s">
        <v>1</v>
      </c>
    </row>
    <row r="10" spans="1:9">
      <c r="B10" s="234">
        <v>2014</v>
      </c>
      <c r="C10" s="235"/>
      <c r="D10" s="234">
        <v>2015</v>
      </c>
      <c r="E10" s="235"/>
      <c r="F10" s="234">
        <v>2015</v>
      </c>
      <c r="G10" s="235"/>
      <c r="H10" s="234">
        <v>2016</v>
      </c>
    </row>
    <row r="11" spans="1:9">
      <c r="B11" s="237"/>
      <c r="C11" s="237"/>
      <c r="D11" s="237"/>
      <c r="E11" s="237"/>
      <c r="F11" s="237"/>
      <c r="G11" s="237"/>
      <c r="H11" s="237"/>
    </row>
    <row r="12" spans="1:9">
      <c r="B12" s="237"/>
      <c r="C12" s="237"/>
      <c r="D12" s="237"/>
      <c r="E12" s="237"/>
      <c r="F12" s="237"/>
      <c r="G12" s="237"/>
      <c r="H12" s="237"/>
    </row>
    <row r="13" spans="1:9">
      <c r="B13" s="237"/>
      <c r="C13" s="237"/>
      <c r="D13" s="237"/>
      <c r="E13" s="237"/>
      <c r="F13" s="237"/>
      <c r="G13" s="237"/>
      <c r="H13" s="237"/>
    </row>
    <row r="14" spans="1:9">
      <c r="A14" s="239" t="s">
        <v>145</v>
      </c>
      <c r="B14" s="126">
        <v>0</v>
      </c>
      <c r="C14" s="126"/>
      <c r="D14" s="126">
        <v>0</v>
      </c>
      <c r="E14" s="126"/>
      <c r="F14" s="126">
        <f>+B49</f>
        <v>0</v>
      </c>
      <c r="G14" s="126"/>
      <c r="H14" s="126">
        <f>+F49</f>
        <v>0</v>
      </c>
    </row>
    <row r="16" spans="1:9">
      <c r="A16" s="239" t="s">
        <v>146</v>
      </c>
    </row>
    <row r="17" spans="1:9">
      <c r="A17" s="124" t="s">
        <v>147</v>
      </c>
      <c r="B17" s="127">
        <v>0</v>
      </c>
      <c r="C17" s="127"/>
      <c r="D17" s="127">
        <v>0</v>
      </c>
      <c r="E17" s="127"/>
      <c r="F17" s="127">
        <v>0</v>
      </c>
      <c r="G17" s="127"/>
      <c r="H17" s="127">
        <v>0</v>
      </c>
    </row>
    <row r="18" spans="1:9">
      <c r="A18" s="241" t="s">
        <v>160</v>
      </c>
      <c r="B18" s="127">
        <v>0</v>
      </c>
      <c r="C18" s="127"/>
      <c r="D18" s="127">
        <v>0</v>
      </c>
      <c r="E18" s="127"/>
      <c r="F18" s="127">
        <v>0</v>
      </c>
      <c r="G18" s="127"/>
      <c r="H18" s="127">
        <v>0</v>
      </c>
    </row>
    <row r="19" spans="1:9">
      <c r="B19" s="128"/>
      <c r="C19" s="127"/>
      <c r="D19" s="128"/>
      <c r="E19" s="127"/>
      <c r="F19" s="128"/>
      <c r="G19" s="127"/>
      <c r="H19" s="128"/>
    </row>
    <row r="20" spans="1:9">
      <c r="A20" s="124" t="s">
        <v>148</v>
      </c>
      <c r="B20" s="127">
        <f>SUM(B17:B19)</f>
        <v>0</v>
      </c>
      <c r="C20" s="127"/>
      <c r="D20" s="127">
        <f>SUM(D17:D19)</f>
        <v>0</v>
      </c>
      <c r="E20" s="127"/>
      <c r="F20" s="127">
        <f>SUM(F17:F19)</f>
        <v>0</v>
      </c>
      <c r="G20" s="127"/>
      <c r="H20" s="127">
        <f>SUM(H17:H19)</f>
        <v>0</v>
      </c>
    </row>
    <row r="22" spans="1:9">
      <c r="A22" s="239" t="s">
        <v>149</v>
      </c>
    </row>
    <row r="23" spans="1:9">
      <c r="A23" s="239"/>
    </row>
    <row r="24" spans="1:9">
      <c r="A24" s="245" t="s">
        <v>76</v>
      </c>
      <c r="B24" s="127"/>
      <c r="C24" s="127"/>
      <c r="D24" s="127"/>
      <c r="E24" s="127"/>
      <c r="F24" s="127"/>
      <c r="G24" s="127"/>
      <c r="H24" s="127"/>
    </row>
    <row r="25" spans="1:9">
      <c r="A25" s="241" t="s">
        <v>161</v>
      </c>
      <c r="B25" s="127"/>
      <c r="C25" s="127"/>
      <c r="D25" s="127"/>
      <c r="E25" s="127"/>
      <c r="F25" s="127"/>
      <c r="G25" s="127"/>
      <c r="H25" s="127"/>
    </row>
    <row r="26" spans="1:9">
      <c r="A26" s="241" t="s">
        <v>162</v>
      </c>
      <c r="B26" s="127">
        <v>0</v>
      </c>
      <c r="C26" s="127"/>
      <c r="D26" s="127">
        <v>0</v>
      </c>
      <c r="E26" s="127"/>
      <c r="F26" s="127">
        <v>0</v>
      </c>
      <c r="G26" s="127"/>
      <c r="H26" s="127">
        <v>0</v>
      </c>
      <c r="I26" s="127"/>
    </row>
    <row r="27" spans="1:9">
      <c r="A27" s="241" t="s">
        <v>163</v>
      </c>
      <c r="B27" s="127">
        <v>0</v>
      </c>
      <c r="C27" s="127"/>
      <c r="D27" s="127">
        <v>0</v>
      </c>
      <c r="E27" s="127"/>
      <c r="F27" s="127">
        <v>0</v>
      </c>
      <c r="G27" s="127"/>
      <c r="H27" s="127">
        <v>0</v>
      </c>
      <c r="I27" s="127"/>
    </row>
    <row r="28" spans="1:9">
      <c r="A28" s="241" t="s">
        <v>164</v>
      </c>
      <c r="B28" s="128">
        <v>0</v>
      </c>
      <c r="C28" s="127"/>
      <c r="D28" s="128">
        <v>0</v>
      </c>
      <c r="E28" s="127"/>
      <c r="F28" s="128">
        <v>0</v>
      </c>
      <c r="G28" s="127"/>
      <c r="H28" s="128">
        <v>0</v>
      </c>
      <c r="I28" s="127"/>
    </row>
    <row r="29" spans="1:9">
      <c r="A29" s="241" t="s">
        <v>165</v>
      </c>
      <c r="B29" s="127">
        <f>SUM(B26:B28)</f>
        <v>0</v>
      </c>
      <c r="C29" s="127"/>
      <c r="D29" s="127">
        <f>SUM(D26:D28)</f>
        <v>0</v>
      </c>
      <c r="E29" s="127"/>
      <c r="F29" s="127">
        <f>SUM(F26:F28)</f>
        <v>0</v>
      </c>
      <c r="G29" s="127"/>
      <c r="H29" s="127">
        <v>14411320</v>
      </c>
    </row>
    <row r="30" spans="1:9">
      <c r="A30" s="241"/>
      <c r="B30" s="127"/>
      <c r="C30" s="127"/>
      <c r="D30" s="127"/>
      <c r="E30" s="127"/>
      <c r="F30" s="127"/>
      <c r="G30" s="127"/>
      <c r="H30" s="127"/>
    </row>
    <row r="31" spans="1:9">
      <c r="A31" s="245" t="s">
        <v>77</v>
      </c>
      <c r="B31" s="127"/>
      <c r="C31" s="127"/>
      <c r="D31" s="127"/>
      <c r="E31" s="127"/>
      <c r="F31" s="127"/>
      <c r="G31" s="127"/>
      <c r="H31" s="127"/>
    </row>
    <row r="32" spans="1:9">
      <c r="A32" s="241" t="s">
        <v>161</v>
      </c>
      <c r="B32" s="127"/>
      <c r="C32" s="127"/>
      <c r="D32" s="127"/>
      <c r="E32" s="127"/>
      <c r="F32" s="127"/>
      <c r="G32" s="127"/>
      <c r="H32" s="127"/>
    </row>
    <row r="33" spans="1:9">
      <c r="A33" s="241" t="s">
        <v>162</v>
      </c>
      <c r="B33" s="127">
        <v>0</v>
      </c>
      <c r="C33" s="127"/>
      <c r="D33" s="127">
        <v>0</v>
      </c>
      <c r="E33" s="127"/>
      <c r="F33" s="127">
        <v>0</v>
      </c>
      <c r="G33" s="127"/>
      <c r="H33" s="127">
        <v>0</v>
      </c>
      <c r="I33" s="127"/>
    </row>
    <row r="34" spans="1:9">
      <c r="A34" s="241" t="s">
        <v>163</v>
      </c>
      <c r="B34" s="127">
        <v>0</v>
      </c>
      <c r="C34" s="127"/>
      <c r="D34" s="127">
        <v>0</v>
      </c>
      <c r="E34" s="127"/>
      <c r="F34" s="127">
        <v>0</v>
      </c>
      <c r="G34" s="127"/>
      <c r="H34" s="127">
        <v>0</v>
      </c>
      <c r="I34" s="127"/>
    </row>
    <row r="35" spans="1:9">
      <c r="A35" s="241" t="s">
        <v>164</v>
      </c>
      <c r="B35" s="128">
        <v>0</v>
      </c>
      <c r="C35" s="127"/>
      <c r="D35" s="128">
        <v>0</v>
      </c>
      <c r="E35" s="127"/>
      <c r="F35" s="128">
        <v>0</v>
      </c>
      <c r="G35" s="127"/>
      <c r="H35" s="128">
        <v>0</v>
      </c>
      <c r="I35" s="127"/>
    </row>
    <row r="36" spans="1:9">
      <c r="A36" s="241" t="s">
        <v>166</v>
      </c>
      <c r="B36" s="128">
        <f>SUM(B33:B35)</f>
        <v>0</v>
      </c>
      <c r="C36" s="127"/>
      <c r="D36" s="128">
        <f>SUM(D33:D35)</f>
        <v>0</v>
      </c>
      <c r="E36" s="127"/>
      <c r="F36" s="128">
        <f>SUM(F33:F35)</f>
        <v>0</v>
      </c>
      <c r="G36" s="127"/>
      <c r="H36" s="128">
        <v>0</v>
      </c>
    </row>
    <row r="38" spans="1:9">
      <c r="A38" s="124" t="s">
        <v>33</v>
      </c>
      <c r="B38" s="128">
        <f>+B29+B36</f>
        <v>0</v>
      </c>
      <c r="C38" s="127"/>
      <c r="D38" s="128">
        <f>+D29+D36</f>
        <v>0</v>
      </c>
      <c r="E38" s="127"/>
      <c r="F38" s="128">
        <f>+F29+F36</f>
        <v>0</v>
      </c>
      <c r="G38" s="127"/>
      <c r="H38" s="128">
        <f>+H29+H36</f>
        <v>14411320</v>
      </c>
    </row>
    <row r="39" spans="1:9">
      <c r="B39" s="127"/>
      <c r="C39" s="127"/>
      <c r="D39" s="127"/>
      <c r="E39" s="127"/>
      <c r="F39" s="127"/>
      <c r="G39" s="127"/>
      <c r="H39" s="127"/>
    </row>
    <row r="40" spans="1:9">
      <c r="B40" s="127"/>
      <c r="C40" s="127"/>
      <c r="D40" s="127"/>
      <c r="E40" s="127"/>
      <c r="F40" s="127"/>
      <c r="G40" s="127"/>
      <c r="H40" s="127"/>
    </row>
    <row r="41" spans="1:9">
      <c r="A41" s="239" t="s">
        <v>35</v>
      </c>
      <c r="B41" s="127"/>
      <c r="C41" s="127"/>
      <c r="D41" s="127"/>
      <c r="E41" s="127"/>
      <c r="F41" s="127"/>
      <c r="G41" s="127"/>
      <c r="H41" s="127"/>
    </row>
    <row r="42" spans="1:9">
      <c r="A42" s="241" t="s">
        <v>239</v>
      </c>
      <c r="B42" s="243"/>
      <c r="C42" s="243"/>
      <c r="D42" s="243"/>
      <c r="E42" s="243"/>
      <c r="F42" s="243"/>
      <c r="G42" s="243"/>
      <c r="H42" s="242">
        <v>51806308</v>
      </c>
      <c r="I42" s="251"/>
    </row>
    <row r="43" spans="1:9">
      <c r="A43" s="241" t="s">
        <v>238</v>
      </c>
      <c r="B43" s="242">
        <v>0</v>
      </c>
      <c r="C43" s="127"/>
      <c r="D43" s="242">
        <v>0</v>
      </c>
      <c r="E43" s="127"/>
      <c r="F43" s="242">
        <v>0</v>
      </c>
      <c r="G43" s="127"/>
      <c r="H43" s="242">
        <v>-5180631</v>
      </c>
    </row>
    <row r="44" spans="1:9">
      <c r="A44" s="241" t="s">
        <v>237</v>
      </c>
      <c r="B44" s="127"/>
      <c r="C44" s="127"/>
      <c r="D44" s="127"/>
      <c r="E44" s="127"/>
      <c r="F44" s="127"/>
      <c r="G44" s="127"/>
      <c r="H44" s="127">
        <v>-4888900</v>
      </c>
    </row>
    <row r="45" spans="1:9">
      <c r="A45" s="241" t="s">
        <v>236</v>
      </c>
      <c r="B45" s="127"/>
      <c r="C45" s="127"/>
      <c r="D45" s="127"/>
      <c r="E45" s="127"/>
      <c r="F45" s="127"/>
      <c r="G45" s="127"/>
      <c r="H45" s="127">
        <v>-952287</v>
      </c>
    </row>
    <row r="46" spans="1:9">
      <c r="A46" s="247"/>
      <c r="B46" s="128"/>
      <c r="C46" s="127"/>
      <c r="D46" s="128"/>
      <c r="E46" s="127"/>
      <c r="F46" s="128"/>
      <c r="G46" s="127"/>
      <c r="H46" s="128"/>
    </row>
    <row r="47" spans="1:9">
      <c r="A47" s="247" t="s">
        <v>167</v>
      </c>
      <c r="B47" s="130">
        <f>SUM(B43)</f>
        <v>0</v>
      </c>
      <c r="C47" s="129"/>
      <c r="D47" s="130">
        <f>SUM(D43)</f>
        <v>0</v>
      </c>
      <c r="E47" s="129"/>
      <c r="F47" s="130">
        <f>SUM(F43)</f>
        <v>0</v>
      </c>
      <c r="G47" s="127"/>
      <c r="H47" s="130">
        <f>SUM(H42:H46)</f>
        <v>40784490</v>
      </c>
    </row>
    <row r="49" spans="1:8" ht="13.5" thickBot="1">
      <c r="A49" s="239" t="s">
        <v>157</v>
      </c>
      <c r="B49" s="250">
        <f>+B14+B20-B38+B47</f>
        <v>0</v>
      </c>
      <c r="C49" s="132"/>
      <c r="D49" s="250">
        <f>+D14+D20-D38+D47</f>
        <v>0</v>
      </c>
      <c r="E49" s="132"/>
      <c r="F49" s="133">
        <f>SUM(F14,F20-F38,F47)</f>
        <v>0</v>
      </c>
      <c r="G49" s="132"/>
      <c r="H49" s="133">
        <f>SUM(H14,H20-H38,H47)</f>
        <v>26373170</v>
      </c>
    </row>
    <row r="50" spans="1:8" ht="13.5" thickTop="1"/>
    <row r="53" spans="1:8">
      <c r="B53" s="136"/>
    </row>
  </sheetData>
  <mergeCells count="5">
    <mergeCell ref="A1:I1"/>
    <mergeCell ref="A2:I2"/>
    <mergeCell ref="A3:I3"/>
    <mergeCell ref="A4:I4"/>
    <mergeCell ref="A5:I5"/>
  </mergeCells>
  <hyperlinks>
    <hyperlink ref="F7" r:id="rId1" display="http://www.hcrma.net/"/>
  </hyperlinks>
  <printOptions horizontalCentered="1"/>
  <pageMargins left="0.7" right="0.7" top="0.75" bottom="0.75" header="0.3" footer="0.3"/>
  <pageSetup scale="96" firstPageNumber="32" orientation="portrait" useFirstPageNumber="1" r:id="rId2"/>
  <headerFooter>
    <oddFooter>&amp;C&amp;"Times New Roman,Regular"- &amp;P -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FYE2016</vt:lpstr>
      <vt:lpstr>Gen Fund Budget Summary </vt:lpstr>
      <vt:lpstr>Dept  Summary</vt:lpstr>
      <vt:lpstr>Gen Fd Detail</vt:lpstr>
      <vt:lpstr>VRF 2013 Bonds</vt:lpstr>
      <vt:lpstr>CPF-VRFs</vt:lpstr>
      <vt:lpstr>Bond Const Fund - 2013 Issue</vt:lpstr>
      <vt:lpstr>2016 Bond Series</vt:lpstr>
      <vt:lpstr>'Dept  Summary'!Print_Area</vt:lpstr>
      <vt:lpstr>'FYE2016'!Print_Area</vt:lpstr>
      <vt:lpstr>'Gen Fd Detail'!Print_Area</vt:lpstr>
      <vt:lpstr>'Gen Fund Budget Summary '!Print_Area</vt:lpstr>
      <vt:lpstr>'VRF 2013 Bonds'!Print_Area</vt:lpstr>
      <vt:lpstr>'Gen Fd Detail'!Print_Titles</vt:lpstr>
      <vt:lpstr>'Gen Fund Budget Summary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Rodriguez</dc:creator>
  <cp:lastModifiedBy>Joe Castillo</cp:lastModifiedBy>
  <cp:lastPrinted>2018-04-26T16:38:13Z</cp:lastPrinted>
  <dcterms:created xsi:type="dcterms:W3CDTF">1999-06-09T13:45:52Z</dcterms:created>
  <dcterms:modified xsi:type="dcterms:W3CDTF">2018-04-26T16:39:46Z</dcterms:modified>
</cp:coreProperties>
</file>